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e-37" sheetId="1" r:id="rId1"/>
  </sheets>
  <definedNames>
    <definedName name="_xlnm.Print_Area" localSheetId="0">'e-37'!$A$1:$AF$47</definedName>
    <definedName name="_xlnm.Print_Titles" localSheetId="0">'e-37'!$A:$A</definedName>
  </definedNames>
  <calcPr fullCalcOnLoad="1"/>
</workbook>
</file>

<file path=xl/sharedStrings.xml><?xml version="1.0" encoding="utf-8"?>
<sst xmlns="http://schemas.openxmlformats.org/spreadsheetml/2006/main" count="351" uniqueCount="67">
  <si>
    <t>Expenditures — All Governmental Funds</t>
  </si>
  <si>
    <t>(as percentage of total)</t>
  </si>
  <si>
    <t xml:space="preserve"> </t>
  </si>
  <si>
    <t xml:space="preserve">    Education</t>
  </si>
  <si>
    <t xml:space="preserve">    Mental Hygiene</t>
  </si>
  <si>
    <t xml:space="preserve">    Health and Environment</t>
  </si>
  <si>
    <t xml:space="preserve">    General Purpose</t>
  </si>
  <si>
    <t xml:space="preserve">    Transportation</t>
  </si>
  <si>
    <t xml:space="preserve">    Criminal Justice</t>
  </si>
  <si>
    <t xml:space="preserve">    Miscellaneous</t>
  </si>
  <si>
    <t xml:space="preserve">    Personal Service</t>
  </si>
  <si>
    <t xml:space="preserve">    Capital Construction</t>
  </si>
  <si>
    <t xml:space="preserve">    Disaster Assistance — World Trade Center</t>
  </si>
  <si>
    <t>X</t>
  </si>
  <si>
    <t>X  Not applicable.</t>
  </si>
  <si>
    <t xml:space="preserve">  All Program Area Expenditures (Local Assistance Grants)</t>
  </si>
  <si>
    <t xml:space="preserve">  All Government Operations Expenditures (Other than Grants)</t>
  </si>
  <si>
    <t>2003-04</t>
  </si>
  <si>
    <t>2004-05</t>
  </si>
  <si>
    <t xml:space="preserve">    Social Services </t>
  </si>
  <si>
    <t>1  Includes payments on financing arrangements.</t>
  </si>
  <si>
    <t>All Expenditures and Other Financing Uses</t>
  </si>
  <si>
    <t>2006-07</t>
  </si>
  <si>
    <t>2007-08</t>
  </si>
  <si>
    <t xml:space="preserve">  Other Financing Uses</t>
  </si>
  <si>
    <t xml:space="preserve">    Pension Contributions and Other Fringe Benefits</t>
  </si>
  <si>
    <t xml:space="preserve">                     </t>
  </si>
  <si>
    <t>2008-09</t>
  </si>
  <si>
    <t>2009-10</t>
  </si>
  <si>
    <t>2010-11</t>
  </si>
  <si>
    <t>2011-12</t>
  </si>
  <si>
    <t xml:space="preserve">    Nonpersonal Service</t>
  </si>
  <si>
    <t>2012-13</t>
  </si>
  <si>
    <t xml:space="preserve">    Public Health</t>
  </si>
  <si>
    <t xml:space="preserve">    Public Welfare</t>
  </si>
  <si>
    <t xml:space="preserve">    Public Safety</t>
  </si>
  <si>
    <t xml:space="preserve">    Environment and Recreation</t>
  </si>
  <si>
    <t xml:space="preserve">    Support and Regulate Business</t>
  </si>
  <si>
    <t xml:space="preserve">    General Government</t>
  </si>
  <si>
    <t>a</t>
  </si>
  <si>
    <t>2013-14</t>
  </si>
  <si>
    <t>NOTE: Detail may not add to totals due to rounding.</t>
  </si>
  <si>
    <t>2014-15</t>
  </si>
  <si>
    <r>
      <t xml:space="preserve">    Debt Service</t>
    </r>
    <r>
      <rPr>
        <vertAlign val="superscript"/>
        <sz val="11"/>
        <rFont val="Arial"/>
        <family val="2"/>
      </rPr>
      <t>1</t>
    </r>
  </si>
  <si>
    <r>
      <t xml:space="preserve">SOURCE: New York State Office of the State Comptroller, </t>
    </r>
    <r>
      <rPr>
        <i/>
        <sz val="11"/>
        <rFont val="Arial"/>
        <family val="2"/>
      </rPr>
      <t xml:space="preserve">Five Year Comparative Financial Statements GAAP Basis. </t>
    </r>
  </si>
  <si>
    <t xml:space="preserve">    </t>
  </si>
  <si>
    <t>a  For the fiscal year ended March 31, 2013, and thereafter, expenditures for local assistance grants are reported using the new Statewide Financial System program categories. Prior fiscal years’ amounts are presented by legacy system categories.</t>
  </si>
  <si>
    <t>2005-06</t>
  </si>
  <si>
    <t>2002-03</t>
  </si>
  <si>
    <t>2001-02</t>
  </si>
  <si>
    <t>2000-01</t>
  </si>
  <si>
    <t>1999-2000</t>
  </si>
  <si>
    <t xml:space="preserve">         1998-99</t>
  </si>
  <si>
    <t xml:space="preserve">         1997-98</t>
  </si>
  <si>
    <t xml:space="preserve">         1996-97</t>
  </si>
  <si>
    <t xml:space="preserve">         1995-96</t>
  </si>
  <si>
    <t xml:space="preserve">          1994-95</t>
  </si>
  <si>
    <t xml:space="preserve">         1993-94</t>
  </si>
  <si>
    <t xml:space="preserve">         1992-93</t>
  </si>
  <si>
    <t xml:space="preserve">          1991-92</t>
  </si>
  <si>
    <t xml:space="preserve">          1990-91</t>
  </si>
  <si>
    <t xml:space="preserve">           1989-90</t>
  </si>
  <si>
    <t>2015-16</t>
  </si>
  <si>
    <t>2016-17</t>
  </si>
  <si>
    <t>2017-18</t>
  </si>
  <si>
    <t>2018-19</t>
  </si>
  <si>
    <t>New York State — Fiscal Years 2003-04 — 2018-19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</si>
</sst>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409]dddd\,\ mmmm\ dd\,\ yyyy"/>
    <numFmt numFmtId="169" formatCode="[$-409]h:mm:ss\ AM/PM"/>
    <numFmt numFmtId="170" formatCode="0.0%"/>
    <numFmt numFmtId="171" formatCode="0.000%"/>
    <numFmt numFmtId="172" formatCode="0.0000%"/>
    <numFmt numFmtId="173" formatCode="0.00000000"/>
    <numFmt numFmtId="174" formatCode="0.0000000"/>
    <numFmt numFmtId="175" formatCode="0.000000"/>
    <numFmt numFmtId="176" formatCode="0.00000"/>
    <numFmt numFmtId="177" formatCode="0.0000"/>
    <numFmt numFmtId="178" formatCode="0.000"/>
  </numFmts>
  <fonts count="45">
    <font>
      <sz val="12"/>
      <name val="Rockwell"/>
      <family val="0"/>
    </font>
    <font>
      <b/>
      <sz val="18"/>
      <color indexed="8"/>
      <name val="Rockwell"/>
      <family val="0"/>
    </font>
    <font>
      <sz val="10"/>
      <name val="Arial"/>
      <family val="0"/>
    </font>
    <font>
      <sz val="12"/>
      <name val="Clearface Regular"/>
      <family val="1"/>
    </font>
    <font>
      <u val="single"/>
      <sz val="10.45"/>
      <color indexed="12"/>
      <name val="Rockwell"/>
      <family val="1"/>
    </font>
    <font>
      <u val="single"/>
      <sz val="10.45"/>
      <color indexed="36"/>
      <name val="Rockwell"/>
      <family val="1"/>
    </font>
    <font>
      <sz val="12"/>
      <name val="Times New Roman"/>
      <family val="1"/>
    </font>
    <font>
      <sz val="11"/>
      <name val="Arial"/>
      <family val="2"/>
    </font>
    <font>
      <vertAlign val="superscript"/>
      <sz val="11"/>
      <name val="Arial"/>
      <family val="2"/>
    </font>
    <font>
      <i/>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s>
  <cellStyleXfs count="5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0" fillId="27" borderId="0" applyNumberFormat="0" applyBorder="0" applyAlignment="0" applyProtection="0"/>
    <xf numFmtId="0" fontId="31" fillId="28" borderId="1" applyNumberFormat="0" applyAlignment="0" applyProtection="0"/>
    <xf numFmtId="0" fontId="32" fillId="29" borderId="2" applyNumberFormat="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0" fillId="33" borderId="7" applyNumberFormat="0" applyFont="0" applyAlignment="0" applyProtection="0"/>
    <xf numFmtId="0" fontId="41" fillId="28"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2" borderId="0" xfId="0" applyNumberFormat="1" applyAlignment="1">
      <alignment/>
    </xf>
    <xf numFmtId="0" fontId="6" fillId="0" borderId="0" xfId="0" applyNumberFormat="1" applyFont="1" applyFill="1" applyAlignment="1">
      <alignment/>
    </xf>
    <xf numFmtId="2" fontId="6" fillId="0" borderId="0" xfId="0" applyNumberFormat="1" applyFont="1" applyFill="1" applyAlignment="1">
      <alignment/>
    </xf>
    <xf numFmtId="0" fontId="6" fillId="0" borderId="10" xfId="0" applyNumberFormat="1" applyFont="1" applyFill="1" applyBorder="1" applyAlignment="1">
      <alignment/>
    </xf>
    <xf numFmtId="0" fontId="6" fillId="0" borderId="0" xfId="0" applyNumberFormat="1" applyFont="1" applyFill="1" applyBorder="1" applyAlignment="1">
      <alignment/>
    </xf>
    <xf numFmtId="0" fontId="3" fillId="0" borderId="0" xfId="0" applyNumberFormat="1" applyFont="1" applyFill="1" applyAlignment="1">
      <alignment/>
    </xf>
    <xf numFmtId="5" fontId="3" fillId="0" borderId="0" xfId="0" applyNumberFormat="1" applyFont="1" applyFill="1" applyAlignment="1" applyProtection="1">
      <alignment/>
      <protection locked="0"/>
    </xf>
    <xf numFmtId="0" fontId="7" fillId="0" borderId="0" xfId="0" applyNumberFormat="1" applyFont="1" applyFill="1" applyAlignment="1">
      <alignment/>
    </xf>
    <xf numFmtId="0" fontId="7" fillId="0" borderId="11" xfId="0" applyNumberFormat="1" applyFont="1" applyFill="1" applyBorder="1" applyAlignment="1" applyProtection="1">
      <alignment/>
      <protection locked="0"/>
    </xf>
    <xf numFmtId="0" fontId="7" fillId="0" borderId="12" xfId="0" applyNumberFormat="1" applyFont="1" applyFill="1" applyBorder="1" applyAlignment="1">
      <alignment horizontal="right"/>
    </xf>
    <xf numFmtId="0" fontId="7" fillId="0" borderId="12" xfId="0" applyNumberFormat="1" applyFont="1" applyFill="1" applyBorder="1" applyAlignment="1" quotePrefix="1">
      <alignment horizontal="right"/>
    </xf>
    <xf numFmtId="10" fontId="7" fillId="0" borderId="0" xfId="0" applyNumberFormat="1" applyFont="1" applyFill="1" applyAlignment="1">
      <alignment/>
    </xf>
    <xf numFmtId="2" fontId="7" fillId="0" borderId="0" xfId="0" applyNumberFormat="1" applyFont="1" applyFill="1" applyBorder="1" applyAlignment="1" quotePrefix="1">
      <alignment/>
    </xf>
    <xf numFmtId="2" fontId="7" fillId="0" borderId="0" xfId="0" applyNumberFormat="1" applyFont="1" applyFill="1" applyAlignment="1" quotePrefix="1">
      <alignment/>
    </xf>
    <xf numFmtId="5" fontId="7" fillId="0" borderId="0" xfId="0" applyNumberFormat="1" applyFont="1" applyFill="1" applyAlignment="1" applyProtection="1" quotePrefix="1">
      <alignment horizontal="left"/>
      <protection locked="0"/>
    </xf>
    <xf numFmtId="5" fontId="7" fillId="0" borderId="0" xfId="0" applyNumberFormat="1" applyFont="1" applyFill="1" applyAlignment="1" applyProtection="1">
      <alignment/>
      <protection locked="0"/>
    </xf>
    <xf numFmtId="0" fontId="7" fillId="0" borderId="0" xfId="0" applyNumberFormat="1" applyFont="1" applyFill="1" applyAlignment="1" quotePrefix="1">
      <alignment horizontal="left"/>
    </xf>
    <xf numFmtId="10" fontId="7" fillId="0" borderId="0" xfId="0" applyNumberFormat="1" applyFont="1" applyFill="1" applyBorder="1" applyAlignment="1">
      <alignment/>
    </xf>
    <xf numFmtId="10" fontId="7" fillId="0" borderId="0" xfId="0" applyNumberFormat="1" applyFont="1" applyFill="1" applyAlignment="1" quotePrefix="1">
      <alignment/>
    </xf>
    <xf numFmtId="0" fontId="7" fillId="0" borderId="10" xfId="0" applyNumberFormat="1" applyFont="1" applyFill="1" applyBorder="1" applyAlignment="1">
      <alignment/>
    </xf>
    <xf numFmtId="5" fontId="7" fillId="0" borderId="0" xfId="0" applyNumberFormat="1" applyFont="1" applyFill="1" applyBorder="1" applyAlignment="1" applyProtection="1">
      <alignment/>
      <protection locked="0"/>
    </xf>
    <xf numFmtId="0" fontId="9" fillId="0" borderId="0" xfId="0" applyNumberFormat="1" applyFont="1" applyFill="1" applyAlignment="1">
      <alignment horizontal="left"/>
    </xf>
    <xf numFmtId="5" fontId="10" fillId="0" borderId="0" xfId="0" applyNumberFormat="1" applyFont="1" applyFill="1" applyAlignment="1" applyProtection="1">
      <alignment/>
      <protection locked="0"/>
    </xf>
    <xf numFmtId="0" fontId="10" fillId="0" borderId="0" xfId="0" applyNumberFormat="1" applyFont="1" applyFill="1" applyAlignment="1">
      <alignment/>
    </xf>
    <xf numFmtId="5" fontId="10" fillId="0" borderId="0" xfId="0" applyNumberFormat="1" applyFont="1" applyFill="1" applyAlignment="1" applyProtection="1" quotePrefix="1">
      <alignment/>
      <protection locked="0"/>
    </xf>
    <xf numFmtId="10" fontId="7" fillId="0" borderId="0" xfId="0" applyNumberFormat="1" applyFont="1" applyFill="1" applyAlignment="1" applyProtection="1">
      <alignment/>
      <protection locked="0"/>
    </xf>
    <xf numFmtId="10" fontId="7" fillId="0" borderId="0" xfId="0" applyNumberFormat="1" applyFont="1" applyFill="1" applyAlignment="1" applyProtection="1">
      <alignment horizontal="right"/>
      <protection locked="0"/>
    </xf>
    <xf numFmtId="0" fontId="7" fillId="0" borderId="11" xfId="0" applyNumberFormat="1" applyFont="1" applyFill="1" applyBorder="1" applyAlignment="1">
      <alignment horizontal="right"/>
    </xf>
    <xf numFmtId="0" fontId="7" fillId="0" borderId="11" xfId="0" applyNumberFormat="1" applyFont="1" applyFill="1" applyBorder="1" applyAlignment="1" quotePrefix="1">
      <alignment horizontal="right"/>
    </xf>
    <xf numFmtId="0" fontId="3" fillId="0" borderId="10" xfId="0" applyNumberFormat="1" applyFont="1" applyFill="1" applyBorder="1" applyAlignment="1">
      <alignment/>
    </xf>
    <xf numFmtId="0" fontId="7" fillId="0" borderId="0" xfId="0" applyNumberFormat="1" applyFont="1" applyFill="1" applyBorder="1" applyAlignment="1">
      <alignment/>
    </xf>
    <xf numFmtId="10" fontId="3" fillId="0" borderId="0" xfId="0" applyNumberFormat="1" applyFont="1" applyFill="1" applyAlignment="1">
      <alignment/>
    </xf>
    <xf numFmtId="10" fontId="3" fillId="0" borderId="0" xfId="0" applyNumberFormat="1" applyFont="1" applyFill="1" applyAlignment="1" applyProtection="1">
      <alignment/>
      <protection locked="0"/>
    </xf>
    <xf numFmtId="0" fontId="3" fillId="0" borderId="0" xfId="0" applyNumberFormat="1" applyFont="1" applyFill="1" applyAlignment="1" quotePrefix="1">
      <alignment/>
    </xf>
    <xf numFmtId="171" fontId="3" fillId="0" borderId="0" xfId="0" applyNumberFormat="1" applyFont="1" applyFill="1" applyAlignment="1">
      <alignment/>
    </xf>
    <xf numFmtId="4" fontId="7" fillId="0" borderId="0" xfId="0" applyNumberFormat="1" applyFont="1" applyFill="1" applyAlignment="1">
      <alignmen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81"/>
  <sheetViews>
    <sheetView tabSelected="1" showOutlineSymbols="0" zoomScalePageLayoutView="0" workbookViewId="0" topLeftCell="A1">
      <selection activeCell="A1" sqref="A1"/>
    </sheetView>
  </sheetViews>
  <sheetFormatPr defaultColWidth="11.6640625" defaultRowHeight="15.75"/>
  <cols>
    <col min="1" max="1" width="48.21484375" style="5" customWidth="1"/>
    <col min="2" max="17" width="11.77734375" style="5" customWidth="1"/>
    <col min="18" max="16384" width="11.6640625" style="5" customWidth="1"/>
  </cols>
  <sheetData>
    <row r="1" spans="2:22" ht="20.25">
      <c r="B1" s="22" t="s">
        <v>0</v>
      </c>
      <c r="H1" s="22"/>
      <c r="I1" s="22"/>
      <c r="J1" s="22"/>
      <c r="K1" s="22"/>
      <c r="L1" s="22"/>
      <c r="M1" s="22"/>
      <c r="O1" s="22"/>
      <c r="P1" s="22"/>
      <c r="Q1" s="22"/>
      <c r="R1" s="1"/>
      <c r="S1" s="1"/>
      <c r="T1" s="4"/>
      <c r="U1" s="4"/>
      <c r="V1" s="25"/>
    </row>
    <row r="2" spans="2:21" ht="20.25">
      <c r="B2" s="24" t="s">
        <v>66</v>
      </c>
      <c r="H2" s="24"/>
      <c r="I2" s="24"/>
      <c r="J2" s="24"/>
      <c r="K2" s="24"/>
      <c r="L2" s="24"/>
      <c r="M2" s="24"/>
      <c r="N2" s="24"/>
      <c r="O2" s="24"/>
      <c r="P2" s="24"/>
      <c r="Q2" s="24"/>
      <c r="R2" s="1"/>
      <c r="S2" s="1"/>
      <c r="T2" s="4"/>
      <c r="U2" s="4"/>
    </row>
    <row r="3" spans="2:22" ht="20.25">
      <c r="B3" s="23" t="s">
        <v>1</v>
      </c>
      <c r="H3" s="23"/>
      <c r="I3" s="23"/>
      <c r="J3" s="23"/>
      <c r="K3" s="23"/>
      <c r="L3" s="23"/>
      <c r="M3" s="23"/>
      <c r="N3" s="23"/>
      <c r="O3" s="23"/>
      <c r="P3" s="23"/>
      <c r="Q3" s="23"/>
      <c r="R3" s="1"/>
      <c r="S3" s="1"/>
      <c r="T3" s="4"/>
      <c r="U3" s="4"/>
      <c r="V3" s="5" t="s">
        <v>26</v>
      </c>
    </row>
    <row r="4" spans="1:21" ht="7.5" customHeight="1">
      <c r="A4" s="7"/>
      <c r="B4" s="7"/>
      <c r="C4" s="7"/>
      <c r="D4" s="7"/>
      <c r="E4" s="7"/>
      <c r="F4" s="7"/>
      <c r="G4" s="7"/>
      <c r="H4" s="7"/>
      <c r="I4" s="7"/>
      <c r="J4" s="7"/>
      <c r="K4" s="7"/>
      <c r="L4" s="7"/>
      <c r="M4" s="7"/>
      <c r="N4" s="7"/>
      <c r="O4" s="7"/>
      <c r="P4" s="7"/>
      <c r="Q4" s="7"/>
      <c r="R4" s="1"/>
      <c r="S4" s="1"/>
      <c r="T4" s="4"/>
      <c r="U4" s="4"/>
    </row>
    <row r="5" spans="1:32" ht="15.75">
      <c r="A5" s="8" t="s">
        <v>2</v>
      </c>
      <c r="B5" s="9" t="s">
        <v>65</v>
      </c>
      <c r="C5" s="9" t="s">
        <v>64</v>
      </c>
      <c r="D5" s="9" t="s">
        <v>63</v>
      </c>
      <c r="E5" s="9" t="s">
        <v>62</v>
      </c>
      <c r="F5" s="9" t="s">
        <v>42</v>
      </c>
      <c r="G5" s="10" t="s">
        <v>40</v>
      </c>
      <c r="H5" s="10" t="s">
        <v>32</v>
      </c>
      <c r="I5" s="10" t="s">
        <v>30</v>
      </c>
      <c r="J5" s="9" t="s">
        <v>29</v>
      </c>
      <c r="K5" s="9" t="s">
        <v>28</v>
      </c>
      <c r="L5" s="9" t="s">
        <v>27</v>
      </c>
      <c r="M5" s="9" t="s">
        <v>23</v>
      </c>
      <c r="N5" s="9" t="s">
        <v>22</v>
      </c>
      <c r="O5" s="10" t="s">
        <v>47</v>
      </c>
      <c r="P5" s="9" t="s">
        <v>18</v>
      </c>
      <c r="Q5" s="9" t="s">
        <v>17</v>
      </c>
      <c r="R5" s="9" t="s">
        <v>48</v>
      </c>
      <c r="S5" s="27" t="s">
        <v>49</v>
      </c>
      <c r="T5" s="27" t="s">
        <v>50</v>
      </c>
      <c r="U5" s="28" t="s">
        <v>51</v>
      </c>
      <c r="V5" s="28" t="s">
        <v>52</v>
      </c>
      <c r="W5" s="27" t="s">
        <v>52</v>
      </c>
      <c r="X5" s="27" t="s">
        <v>53</v>
      </c>
      <c r="Y5" s="27" t="s">
        <v>54</v>
      </c>
      <c r="Z5" s="27" t="s">
        <v>55</v>
      </c>
      <c r="AA5" s="27" t="s">
        <v>56</v>
      </c>
      <c r="AB5" s="27" t="s">
        <v>57</v>
      </c>
      <c r="AC5" s="27" t="s">
        <v>58</v>
      </c>
      <c r="AD5" s="27" t="s">
        <v>59</v>
      </c>
      <c r="AE5" s="27" t="s">
        <v>60</v>
      </c>
      <c r="AF5" s="27" t="s">
        <v>61</v>
      </c>
    </row>
    <row r="6" spans="1:32" ht="15.75">
      <c r="A6" s="7"/>
      <c r="B6" s="7"/>
      <c r="C6" s="7"/>
      <c r="D6" s="7"/>
      <c r="E6" s="7"/>
      <c r="F6" s="7"/>
      <c r="G6" s="17"/>
      <c r="H6" s="17"/>
      <c r="I6" s="11"/>
      <c r="J6" s="11"/>
      <c r="K6" s="11"/>
      <c r="L6" s="11"/>
      <c r="M6" s="11"/>
      <c r="N6" s="11"/>
      <c r="O6" s="11"/>
      <c r="P6" s="11"/>
      <c r="Q6" s="11"/>
      <c r="R6" s="11"/>
      <c r="S6" s="11"/>
      <c r="T6" s="11"/>
      <c r="U6" s="11"/>
      <c r="V6" s="11"/>
      <c r="W6" s="7"/>
      <c r="X6" s="7"/>
      <c r="Y6" s="7"/>
      <c r="Z6" s="7"/>
      <c r="AA6" s="7"/>
      <c r="AB6" s="7"/>
      <c r="AC6" s="7"/>
      <c r="AD6" s="7"/>
      <c r="AE6" s="7"/>
      <c r="AF6" s="7"/>
    </row>
    <row r="7" spans="1:32" ht="15.75">
      <c r="A7" s="7" t="s">
        <v>21</v>
      </c>
      <c r="B7" s="25">
        <v>1</v>
      </c>
      <c r="C7" s="25">
        <v>1</v>
      </c>
      <c r="D7" s="25">
        <v>1</v>
      </c>
      <c r="E7" s="25">
        <v>1</v>
      </c>
      <c r="F7" s="25">
        <v>1</v>
      </c>
      <c r="G7" s="25">
        <v>1</v>
      </c>
      <c r="H7" s="25">
        <v>1</v>
      </c>
      <c r="I7" s="25">
        <v>1</v>
      </c>
      <c r="J7" s="25">
        <v>1</v>
      </c>
      <c r="K7" s="25">
        <v>1</v>
      </c>
      <c r="L7" s="25">
        <v>1</v>
      </c>
      <c r="M7" s="25">
        <v>1</v>
      </c>
      <c r="N7" s="25">
        <v>1</v>
      </c>
      <c r="O7" s="25">
        <v>1</v>
      </c>
      <c r="P7" s="25">
        <v>1</v>
      </c>
      <c r="Q7" s="25">
        <v>1</v>
      </c>
      <c r="R7" s="25">
        <v>1</v>
      </c>
      <c r="S7" s="25">
        <v>1</v>
      </c>
      <c r="T7" s="25">
        <v>1</v>
      </c>
      <c r="U7" s="25">
        <v>1</v>
      </c>
      <c r="V7" s="25">
        <v>1</v>
      </c>
      <c r="W7" s="25">
        <v>1</v>
      </c>
      <c r="X7" s="25">
        <v>1</v>
      </c>
      <c r="Y7" s="25">
        <v>1</v>
      </c>
      <c r="Z7" s="25">
        <v>1</v>
      </c>
      <c r="AA7" s="25">
        <v>1</v>
      </c>
      <c r="AB7" s="25">
        <v>1</v>
      </c>
      <c r="AC7" s="25">
        <v>1</v>
      </c>
      <c r="AD7" s="25">
        <v>1</v>
      </c>
      <c r="AE7" s="25">
        <v>1</v>
      </c>
      <c r="AF7" s="25">
        <v>1</v>
      </c>
    </row>
    <row r="8" spans="1:32" ht="15.75">
      <c r="A8" s="7"/>
      <c r="B8" s="7"/>
      <c r="C8" s="7"/>
      <c r="D8" s="7"/>
      <c r="E8" s="7"/>
      <c r="F8" s="7"/>
      <c r="G8" s="7"/>
      <c r="H8" s="7"/>
      <c r="I8" s="18"/>
      <c r="J8" s="12"/>
      <c r="K8" s="12"/>
      <c r="L8" s="12"/>
      <c r="M8" s="13"/>
      <c r="N8" s="13"/>
      <c r="O8" s="13"/>
      <c r="P8" s="13"/>
      <c r="Q8" s="12"/>
      <c r="R8" s="12"/>
      <c r="S8" s="13"/>
      <c r="T8" s="13"/>
      <c r="U8" s="13"/>
      <c r="V8" s="13"/>
      <c r="W8" s="35"/>
      <c r="X8" s="7"/>
      <c r="Y8" s="35"/>
      <c r="Z8" s="35"/>
      <c r="AA8" s="35"/>
      <c r="AB8" s="35" t="s">
        <v>2</v>
      </c>
      <c r="AC8" s="35" t="s">
        <v>2</v>
      </c>
      <c r="AD8" s="35" t="s">
        <v>2</v>
      </c>
      <c r="AE8" s="35" t="s">
        <v>2</v>
      </c>
      <c r="AF8" s="35" t="s">
        <v>2</v>
      </c>
    </row>
    <row r="9" spans="1:32" ht="15.75">
      <c r="A9" s="14" t="s">
        <v>15</v>
      </c>
      <c r="B9" s="25">
        <v>0.7641</v>
      </c>
      <c r="C9" s="25">
        <v>0.7513</v>
      </c>
      <c r="D9" s="25">
        <v>0.7465</v>
      </c>
      <c r="E9" s="25">
        <v>0.7255</v>
      </c>
      <c r="F9" s="25">
        <v>0.7334</v>
      </c>
      <c r="G9" s="25">
        <v>0.7290000000000001</v>
      </c>
      <c r="H9" s="25">
        <v>0.7313</v>
      </c>
      <c r="I9" s="25">
        <v>0.7234</v>
      </c>
      <c r="J9" s="25">
        <v>0.7313</v>
      </c>
      <c r="K9" s="25">
        <v>0.725</v>
      </c>
      <c r="L9" s="25">
        <v>0.7026000000000001</v>
      </c>
      <c r="M9" s="25">
        <v>0.7095</v>
      </c>
      <c r="N9" s="25">
        <v>0.7194</v>
      </c>
      <c r="O9" s="25">
        <v>0.6940000000000001</v>
      </c>
      <c r="P9" s="25">
        <v>0.7128</v>
      </c>
      <c r="Q9" s="25">
        <v>0.7022</v>
      </c>
      <c r="R9" s="25">
        <v>0.6803</v>
      </c>
      <c r="S9" s="25">
        <v>0.5979</v>
      </c>
      <c r="T9" s="25">
        <v>0.5897</v>
      </c>
      <c r="U9" s="25">
        <v>0.5925</v>
      </c>
      <c r="V9" s="25">
        <v>0.568</v>
      </c>
      <c r="W9" s="25">
        <v>0.5681</v>
      </c>
      <c r="X9" s="25">
        <v>0.5643</v>
      </c>
      <c r="Y9" s="25">
        <v>0.5707</v>
      </c>
      <c r="Z9" s="25">
        <v>0.5732</v>
      </c>
      <c r="AA9" s="25">
        <v>0.5831000000000001</v>
      </c>
      <c r="AB9" s="25">
        <v>0.5359</v>
      </c>
      <c r="AC9" s="25">
        <v>0.5667</v>
      </c>
      <c r="AD9" s="25">
        <v>0.5632</v>
      </c>
      <c r="AE9" s="25">
        <v>0.5102</v>
      </c>
      <c r="AF9" s="25">
        <v>0.5104</v>
      </c>
    </row>
    <row r="10" spans="1:32" ht="15.75">
      <c r="A10" s="15" t="s">
        <v>19</v>
      </c>
      <c r="B10" s="26" t="s">
        <v>39</v>
      </c>
      <c r="C10" s="26" t="s">
        <v>39</v>
      </c>
      <c r="D10" s="26" t="s">
        <v>39</v>
      </c>
      <c r="E10" s="26" t="s">
        <v>39</v>
      </c>
      <c r="F10" s="26" t="s">
        <v>39</v>
      </c>
      <c r="G10" s="26" t="s">
        <v>39</v>
      </c>
      <c r="H10" s="26" t="s">
        <v>39</v>
      </c>
      <c r="I10" s="25">
        <v>0.3797</v>
      </c>
      <c r="J10" s="25">
        <v>0.38530000000000003</v>
      </c>
      <c r="K10" s="25">
        <v>0.3846</v>
      </c>
      <c r="L10" s="25">
        <v>0.34490000000000004</v>
      </c>
      <c r="M10" s="25">
        <v>0.3467</v>
      </c>
      <c r="N10" s="25">
        <v>0.3676</v>
      </c>
      <c r="O10" s="25">
        <v>0.3605</v>
      </c>
      <c r="P10" s="25">
        <v>0.3724</v>
      </c>
      <c r="Q10" s="25">
        <v>0.37020000000000003</v>
      </c>
      <c r="R10" s="25">
        <v>0.3577</v>
      </c>
      <c r="S10" s="25">
        <v>0.3199</v>
      </c>
      <c r="T10" s="25">
        <v>0.3185</v>
      </c>
      <c r="U10" s="25">
        <v>0.32380000000000003</v>
      </c>
      <c r="V10" s="25">
        <v>0.3116</v>
      </c>
      <c r="W10" s="25">
        <v>0.3116</v>
      </c>
      <c r="X10" s="25">
        <v>0.32380000000000003</v>
      </c>
      <c r="Y10" s="25">
        <v>0.3245</v>
      </c>
      <c r="Z10" s="25">
        <v>0.3296</v>
      </c>
      <c r="AA10" s="25">
        <v>0.3464</v>
      </c>
      <c r="AB10" s="25">
        <v>0.3037</v>
      </c>
      <c r="AC10" s="25">
        <v>0.30870000000000003</v>
      </c>
      <c r="AD10" s="25">
        <v>0.2964</v>
      </c>
      <c r="AE10" s="25">
        <v>0.25620000000000004</v>
      </c>
      <c r="AF10" s="25">
        <v>0.2441</v>
      </c>
    </row>
    <row r="11" spans="1:32" ht="15.75">
      <c r="A11" s="15" t="s">
        <v>3</v>
      </c>
      <c r="B11" s="26" t="s">
        <v>39</v>
      </c>
      <c r="C11" s="26" t="s">
        <v>39</v>
      </c>
      <c r="D11" s="26" t="s">
        <v>39</v>
      </c>
      <c r="E11" s="26" t="s">
        <v>39</v>
      </c>
      <c r="F11" s="26" t="s">
        <v>39</v>
      </c>
      <c r="G11" s="26" t="s">
        <v>39</v>
      </c>
      <c r="H11" s="26" t="s">
        <v>39</v>
      </c>
      <c r="I11" s="25">
        <v>0.22870000000000001</v>
      </c>
      <c r="J11" s="25">
        <v>0.23149999999999998</v>
      </c>
      <c r="K11" s="25">
        <v>0.2285</v>
      </c>
      <c r="L11" s="25">
        <v>0.23940000000000003</v>
      </c>
      <c r="M11" s="25">
        <v>0.24530000000000002</v>
      </c>
      <c r="N11" s="25">
        <v>0.23800000000000002</v>
      </c>
      <c r="O11" s="25">
        <v>0.2291</v>
      </c>
      <c r="P11" s="25">
        <v>0.2329</v>
      </c>
      <c r="Q11" s="25">
        <v>0.2236</v>
      </c>
      <c r="R11" s="25">
        <v>0.2102</v>
      </c>
      <c r="S11" s="25">
        <v>0.2073</v>
      </c>
      <c r="T11" s="25">
        <v>0.2041</v>
      </c>
      <c r="U11" s="25">
        <v>0.2005</v>
      </c>
      <c r="V11" s="25">
        <v>0.19140000000000001</v>
      </c>
      <c r="W11" s="25">
        <v>0.19140000000000001</v>
      </c>
      <c r="X11" s="25">
        <v>0.1807</v>
      </c>
      <c r="Y11" s="25">
        <v>0.17989999999999998</v>
      </c>
      <c r="Z11" s="25">
        <v>0.1778</v>
      </c>
      <c r="AA11" s="25">
        <v>0.1757</v>
      </c>
      <c r="AB11" s="25">
        <v>0.1731</v>
      </c>
      <c r="AC11" s="25">
        <v>0.1916</v>
      </c>
      <c r="AD11" s="25">
        <v>0.1957</v>
      </c>
      <c r="AE11" s="25">
        <v>0.1862</v>
      </c>
      <c r="AF11" s="25">
        <v>0.1935</v>
      </c>
    </row>
    <row r="12" spans="1:32" ht="15.75">
      <c r="A12" s="7" t="s">
        <v>4</v>
      </c>
      <c r="B12" s="26" t="s">
        <v>39</v>
      </c>
      <c r="C12" s="26" t="s">
        <v>39</v>
      </c>
      <c r="D12" s="26" t="s">
        <v>39</v>
      </c>
      <c r="E12" s="26" t="s">
        <v>39</v>
      </c>
      <c r="F12" s="26" t="s">
        <v>39</v>
      </c>
      <c r="G12" s="26" t="s">
        <v>39</v>
      </c>
      <c r="H12" s="26" t="s">
        <v>39</v>
      </c>
      <c r="I12" s="25">
        <v>0.015300000000000001</v>
      </c>
      <c r="J12" s="25">
        <v>0.0144</v>
      </c>
      <c r="K12" s="25">
        <v>0.0141</v>
      </c>
      <c r="L12" s="25">
        <v>0.0154</v>
      </c>
      <c r="M12" s="25">
        <v>0.0151</v>
      </c>
      <c r="N12" s="25">
        <v>0.013200000000000002</v>
      </c>
      <c r="O12" s="25">
        <v>0.0128</v>
      </c>
      <c r="P12" s="25">
        <v>0.0129</v>
      </c>
      <c r="Q12" s="25">
        <v>0.013300000000000001</v>
      </c>
      <c r="R12" s="25">
        <v>0.0131</v>
      </c>
      <c r="S12" s="25">
        <v>0.0134</v>
      </c>
      <c r="T12" s="25">
        <v>0.012700000000000001</v>
      </c>
      <c r="U12" s="25">
        <v>0.013200000000000002</v>
      </c>
      <c r="V12" s="25">
        <v>0.0129</v>
      </c>
      <c r="W12" s="25">
        <v>0.0129</v>
      </c>
      <c r="X12" s="25">
        <v>0.013300000000000001</v>
      </c>
      <c r="Y12" s="25">
        <v>0.015</v>
      </c>
      <c r="Z12" s="25">
        <v>0.015500000000000002</v>
      </c>
      <c r="AA12" s="25">
        <v>0.015600000000000001</v>
      </c>
      <c r="AB12" s="25">
        <v>0.0148</v>
      </c>
      <c r="AC12" s="25">
        <v>0.018000000000000002</v>
      </c>
      <c r="AD12" s="25">
        <v>0.0184</v>
      </c>
      <c r="AE12" s="25">
        <v>0.0174</v>
      </c>
      <c r="AF12" s="25">
        <v>0.0172</v>
      </c>
    </row>
    <row r="13" spans="1:32" ht="15.75">
      <c r="A13" s="7" t="s">
        <v>5</v>
      </c>
      <c r="B13" s="26" t="s">
        <v>39</v>
      </c>
      <c r="C13" s="26" t="s">
        <v>39</v>
      </c>
      <c r="D13" s="26" t="s">
        <v>39</v>
      </c>
      <c r="E13" s="26" t="s">
        <v>39</v>
      </c>
      <c r="F13" s="26" t="s">
        <v>39</v>
      </c>
      <c r="G13" s="26" t="s">
        <v>39</v>
      </c>
      <c r="H13" s="26" t="s">
        <v>39</v>
      </c>
      <c r="I13" s="25">
        <v>0.0327</v>
      </c>
      <c r="J13" s="25">
        <v>0.0319</v>
      </c>
      <c r="K13" s="25">
        <v>0.031200000000000002</v>
      </c>
      <c r="L13" s="25">
        <v>0.0354</v>
      </c>
      <c r="M13" s="25">
        <v>0.0359</v>
      </c>
      <c r="N13" s="25">
        <v>0.038900000000000004</v>
      </c>
      <c r="O13" s="25">
        <v>0.038</v>
      </c>
      <c r="P13" s="25">
        <v>0.0336</v>
      </c>
      <c r="Q13" s="25">
        <v>0.0325</v>
      </c>
      <c r="R13" s="25">
        <v>0.0301</v>
      </c>
      <c r="S13" s="25">
        <v>0.028700000000000003</v>
      </c>
      <c r="T13" s="25">
        <v>0.0271</v>
      </c>
      <c r="U13" s="25">
        <v>0.0232</v>
      </c>
      <c r="V13" s="25">
        <v>0.0192</v>
      </c>
      <c r="W13" s="25">
        <v>0.0192</v>
      </c>
      <c r="X13" s="25">
        <v>0.0165</v>
      </c>
      <c r="Y13" s="25">
        <v>0.0179</v>
      </c>
      <c r="Z13" s="25">
        <v>0.0174</v>
      </c>
      <c r="AA13" s="25">
        <v>0.012</v>
      </c>
      <c r="AB13" s="25">
        <v>0.011399999999999999</v>
      </c>
      <c r="AC13" s="25">
        <v>0.0134</v>
      </c>
      <c r="AD13" s="25">
        <v>0.0138</v>
      </c>
      <c r="AE13" s="25">
        <v>0.011399999999999999</v>
      </c>
      <c r="AF13" s="25">
        <v>0.010900000000000002</v>
      </c>
    </row>
    <row r="14" spans="1:32" ht="15.75">
      <c r="A14" s="7" t="s">
        <v>6</v>
      </c>
      <c r="B14" s="26" t="s">
        <v>39</v>
      </c>
      <c r="C14" s="26" t="s">
        <v>39</v>
      </c>
      <c r="D14" s="26" t="s">
        <v>39</v>
      </c>
      <c r="E14" s="26" t="s">
        <v>39</v>
      </c>
      <c r="F14" s="26" t="s">
        <v>39</v>
      </c>
      <c r="G14" s="26" t="s">
        <v>39</v>
      </c>
      <c r="H14" s="26" t="s">
        <v>39</v>
      </c>
      <c r="I14" s="25">
        <v>0.0076</v>
      </c>
      <c r="J14" s="25">
        <v>0.0074</v>
      </c>
      <c r="K14" s="25">
        <v>0.0092</v>
      </c>
      <c r="L14" s="25">
        <v>0.0094</v>
      </c>
      <c r="M14" s="25">
        <v>0.0075</v>
      </c>
      <c r="N14" s="25">
        <v>0.0102</v>
      </c>
      <c r="O14" s="25">
        <v>0.0094</v>
      </c>
      <c r="P14" s="25">
        <v>0.0098</v>
      </c>
      <c r="Q14" s="25">
        <v>0.0083</v>
      </c>
      <c r="R14" s="25">
        <v>0.0084</v>
      </c>
      <c r="S14" s="25">
        <v>0.0096</v>
      </c>
      <c r="T14" s="25">
        <v>0.0103</v>
      </c>
      <c r="U14" s="25">
        <v>0.0106</v>
      </c>
      <c r="V14" s="25">
        <v>0.010900000000000002</v>
      </c>
      <c r="W14" s="25">
        <v>0.010900000000000002</v>
      </c>
      <c r="X14" s="25">
        <v>0.0073</v>
      </c>
      <c r="Y14" s="25">
        <v>0.010700000000000001</v>
      </c>
      <c r="Z14" s="25">
        <v>0.011000000000000001</v>
      </c>
      <c r="AA14" s="25">
        <v>0.0095</v>
      </c>
      <c r="AB14" s="25">
        <v>0.012700000000000001</v>
      </c>
      <c r="AC14" s="25">
        <v>0.0105</v>
      </c>
      <c r="AD14" s="25">
        <v>0.0154</v>
      </c>
      <c r="AE14" s="25">
        <v>0.0175</v>
      </c>
      <c r="AF14" s="25">
        <v>0.020499999999999997</v>
      </c>
    </row>
    <row r="15" spans="1:32" ht="15.75">
      <c r="A15" s="7" t="s">
        <v>7</v>
      </c>
      <c r="B15" s="26" t="s">
        <v>39</v>
      </c>
      <c r="C15" s="26" t="s">
        <v>39</v>
      </c>
      <c r="D15" s="26" t="s">
        <v>39</v>
      </c>
      <c r="E15" s="26" t="s">
        <v>39</v>
      </c>
      <c r="F15" s="26" t="s">
        <v>39</v>
      </c>
      <c r="G15" s="26" t="s">
        <v>39</v>
      </c>
      <c r="H15" s="26" t="s">
        <v>39</v>
      </c>
      <c r="I15" s="25">
        <v>0.039</v>
      </c>
      <c r="J15" s="25">
        <v>0.038</v>
      </c>
      <c r="K15" s="25">
        <v>0.0376</v>
      </c>
      <c r="L15" s="25">
        <v>0.0317</v>
      </c>
      <c r="M15" s="25">
        <v>0.029500000000000002</v>
      </c>
      <c r="N15" s="25">
        <v>0.0256</v>
      </c>
      <c r="O15" s="25">
        <v>0.0279</v>
      </c>
      <c r="P15" s="25">
        <v>0.024100000000000003</v>
      </c>
      <c r="Q15" s="25">
        <v>0.0234</v>
      </c>
      <c r="R15" s="25">
        <v>0.0333</v>
      </c>
      <c r="S15" s="25">
        <v>0.0048</v>
      </c>
      <c r="T15" s="25">
        <v>0.0038</v>
      </c>
      <c r="U15" s="25">
        <v>0.008100000000000001</v>
      </c>
      <c r="V15" s="25">
        <v>0.0076</v>
      </c>
      <c r="W15" s="25">
        <v>0.0076</v>
      </c>
      <c r="X15" s="25">
        <v>0.0076</v>
      </c>
      <c r="Y15" s="25">
        <v>0.0064</v>
      </c>
      <c r="Z15" s="25">
        <v>0.0058</v>
      </c>
      <c r="AA15" s="25">
        <v>0.009000000000000001</v>
      </c>
      <c r="AB15" s="25">
        <v>0.005600000000000001</v>
      </c>
      <c r="AC15" s="25">
        <v>0.0058</v>
      </c>
      <c r="AD15" s="25">
        <v>0.005600000000000001</v>
      </c>
      <c r="AE15" s="25">
        <v>0.0055000000000000005</v>
      </c>
      <c r="AF15" s="25">
        <v>0.0072</v>
      </c>
    </row>
    <row r="16" spans="1:32" ht="15.75">
      <c r="A16" s="15" t="s">
        <v>8</v>
      </c>
      <c r="B16" s="26" t="s">
        <v>39</v>
      </c>
      <c r="C16" s="26" t="s">
        <v>39</v>
      </c>
      <c r="D16" s="26" t="s">
        <v>39</v>
      </c>
      <c r="E16" s="26" t="s">
        <v>39</v>
      </c>
      <c r="F16" s="26" t="s">
        <v>39</v>
      </c>
      <c r="G16" s="26" t="s">
        <v>39</v>
      </c>
      <c r="H16" s="26" t="s">
        <v>39</v>
      </c>
      <c r="I16" s="25">
        <v>0.0054</v>
      </c>
      <c r="J16" s="25">
        <v>0.0036</v>
      </c>
      <c r="K16" s="25">
        <v>0.0046</v>
      </c>
      <c r="L16" s="25">
        <v>0.004</v>
      </c>
      <c r="M16" s="25">
        <v>0.004</v>
      </c>
      <c r="N16" s="25">
        <v>0.004</v>
      </c>
      <c r="O16" s="25">
        <v>0.003</v>
      </c>
      <c r="P16" s="25">
        <v>0.0036</v>
      </c>
      <c r="Q16" s="25">
        <v>0.005</v>
      </c>
      <c r="R16" s="25">
        <v>0.003</v>
      </c>
      <c r="S16" s="25">
        <v>0.0028000000000000004</v>
      </c>
      <c r="T16" s="25">
        <v>0.0038</v>
      </c>
      <c r="U16" s="25">
        <v>0.0039000000000000003</v>
      </c>
      <c r="V16" s="25">
        <v>0.0039000000000000003</v>
      </c>
      <c r="W16" s="25">
        <v>0.0039000000000000003</v>
      </c>
      <c r="X16" s="25">
        <v>0.004</v>
      </c>
      <c r="Y16" s="25">
        <v>0.0034999999999999996</v>
      </c>
      <c r="Z16" s="25">
        <v>0.0036</v>
      </c>
      <c r="AA16" s="25">
        <v>0.0036</v>
      </c>
      <c r="AB16" s="25">
        <v>0.0034999999999999996</v>
      </c>
      <c r="AC16" s="25">
        <v>0.0043</v>
      </c>
      <c r="AD16" s="25">
        <v>0.005200000000000001</v>
      </c>
      <c r="AE16" s="25">
        <v>0.0036</v>
      </c>
      <c r="AF16" s="25">
        <v>0.0045000000000000005</v>
      </c>
    </row>
    <row r="17" spans="1:32" ht="15.75">
      <c r="A17" s="7" t="s">
        <v>9</v>
      </c>
      <c r="B17" s="26" t="s">
        <v>39</v>
      </c>
      <c r="C17" s="26" t="s">
        <v>39</v>
      </c>
      <c r="D17" s="26" t="s">
        <v>39</v>
      </c>
      <c r="E17" s="26" t="s">
        <v>39</v>
      </c>
      <c r="F17" s="26" t="s">
        <v>39</v>
      </c>
      <c r="G17" s="26" t="s">
        <v>39</v>
      </c>
      <c r="H17" s="26" t="s">
        <v>39</v>
      </c>
      <c r="I17" s="25">
        <v>0.015</v>
      </c>
      <c r="J17" s="25">
        <v>0.0192</v>
      </c>
      <c r="K17" s="25">
        <v>0.0152</v>
      </c>
      <c r="L17" s="25">
        <v>0.022400000000000003</v>
      </c>
      <c r="M17" s="25">
        <v>0.0255</v>
      </c>
      <c r="N17" s="25">
        <v>0.0219</v>
      </c>
      <c r="O17" s="25">
        <v>0.013200000000000002</v>
      </c>
      <c r="P17" s="25">
        <v>0.023700000000000002</v>
      </c>
      <c r="Q17" s="25">
        <v>0.026000000000000002</v>
      </c>
      <c r="R17" s="25">
        <v>0.0246</v>
      </c>
      <c r="S17" s="25">
        <v>0.011399999999999999</v>
      </c>
      <c r="T17" s="25">
        <v>0.0094</v>
      </c>
      <c r="U17" s="25">
        <v>0.0092</v>
      </c>
      <c r="V17" s="25">
        <v>0.0106</v>
      </c>
      <c r="W17" s="25">
        <v>0.0106</v>
      </c>
      <c r="X17" s="25">
        <v>0.0111</v>
      </c>
      <c r="Y17" s="25">
        <v>0.0128</v>
      </c>
      <c r="Z17" s="25">
        <v>0.0125</v>
      </c>
      <c r="AA17" s="25">
        <v>0.0113</v>
      </c>
      <c r="AB17" s="25">
        <v>0.0111</v>
      </c>
      <c r="AC17" s="25">
        <v>0.0144</v>
      </c>
      <c r="AD17" s="25">
        <v>0.012700000000000001</v>
      </c>
      <c r="AE17" s="25">
        <v>0.0124</v>
      </c>
      <c r="AF17" s="25">
        <v>0.0125</v>
      </c>
    </row>
    <row r="18" spans="1:32" ht="15.75">
      <c r="A18" s="7"/>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5.75">
      <c r="A19" s="7" t="s">
        <v>3</v>
      </c>
      <c r="B19" s="25">
        <v>0.2101</v>
      </c>
      <c r="C19" s="25">
        <v>0.2087</v>
      </c>
      <c r="D19" s="25">
        <v>0.2118</v>
      </c>
      <c r="E19" s="25">
        <v>0.2184</v>
      </c>
      <c r="F19" s="25">
        <v>0.2195</v>
      </c>
      <c r="G19" s="25">
        <v>0.218</v>
      </c>
      <c r="H19" s="25">
        <v>0.2175</v>
      </c>
      <c r="I19" s="26" t="s">
        <v>39</v>
      </c>
      <c r="J19" s="26" t="s">
        <v>39</v>
      </c>
      <c r="K19" s="26" t="s">
        <v>39</v>
      </c>
      <c r="L19" s="26" t="s">
        <v>39</v>
      </c>
      <c r="M19" s="26" t="s">
        <v>39</v>
      </c>
      <c r="N19" s="26" t="s">
        <v>39</v>
      </c>
      <c r="O19" s="26" t="s">
        <v>39</v>
      </c>
      <c r="P19" s="26" t="s">
        <v>39</v>
      </c>
      <c r="Q19" s="26" t="s">
        <v>39</v>
      </c>
      <c r="R19" s="26" t="s">
        <v>39</v>
      </c>
      <c r="S19" s="26" t="s">
        <v>39</v>
      </c>
      <c r="T19" s="26" t="s">
        <v>39</v>
      </c>
      <c r="U19" s="26" t="s">
        <v>39</v>
      </c>
      <c r="V19" s="26" t="s">
        <v>39</v>
      </c>
      <c r="W19" s="26" t="s">
        <v>39</v>
      </c>
      <c r="X19" s="26" t="s">
        <v>39</v>
      </c>
      <c r="Y19" s="26" t="s">
        <v>39</v>
      </c>
      <c r="Z19" s="26" t="s">
        <v>39</v>
      </c>
      <c r="AA19" s="26" t="s">
        <v>39</v>
      </c>
      <c r="AB19" s="26" t="s">
        <v>39</v>
      </c>
      <c r="AC19" s="26" t="s">
        <v>39</v>
      </c>
      <c r="AD19" s="26" t="s">
        <v>39</v>
      </c>
      <c r="AE19" s="26" t="s">
        <v>39</v>
      </c>
      <c r="AF19" s="26" t="s">
        <v>39</v>
      </c>
    </row>
    <row r="20" spans="1:32" ht="15.75">
      <c r="A20" s="7" t="s">
        <v>33</v>
      </c>
      <c r="B20" s="25">
        <v>0.407</v>
      </c>
      <c r="C20" s="25">
        <v>0.3975</v>
      </c>
      <c r="D20" s="25">
        <v>0.3858</v>
      </c>
      <c r="E20" s="25">
        <v>0.3579</v>
      </c>
      <c r="F20" s="25">
        <v>0.35369999999999996</v>
      </c>
      <c r="G20" s="25">
        <v>0.33659999999999995</v>
      </c>
      <c r="H20" s="25">
        <v>0.34240000000000004</v>
      </c>
      <c r="I20" s="26" t="s">
        <v>39</v>
      </c>
      <c r="J20" s="26" t="s">
        <v>39</v>
      </c>
      <c r="K20" s="26" t="s">
        <v>39</v>
      </c>
      <c r="L20" s="26" t="s">
        <v>39</v>
      </c>
      <c r="M20" s="26" t="s">
        <v>39</v>
      </c>
      <c r="N20" s="26" t="s">
        <v>39</v>
      </c>
      <c r="O20" s="26" t="s">
        <v>39</v>
      </c>
      <c r="P20" s="26" t="s">
        <v>39</v>
      </c>
      <c r="Q20" s="26" t="s">
        <v>39</v>
      </c>
      <c r="R20" s="26" t="s">
        <v>39</v>
      </c>
      <c r="S20" s="26" t="s">
        <v>39</v>
      </c>
      <c r="T20" s="26" t="s">
        <v>39</v>
      </c>
      <c r="U20" s="26" t="s">
        <v>39</v>
      </c>
      <c r="V20" s="26" t="s">
        <v>39</v>
      </c>
      <c r="W20" s="26" t="s">
        <v>39</v>
      </c>
      <c r="X20" s="26" t="s">
        <v>39</v>
      </c>
      <c r="Y20" s="26" t="s">
        <v>39</v>
      </c>
      <c r="Z20" s="26" t="s">
        <v>39</v>
      </c>
      <c r="AA20" s="26" t="s">
        <v>39</v>
      </c>
      <c r="AB20" s="26" t="s">
        <v>39</v>
      </c>
      <c r="AC20" s="26" t="s">
        <v>39</v>
      </c>
      <c r="AD20" s="26" t="s">
        <v>39</v>
      </c>
      <c r="AE20" s="26" t="s">
        <v>39</v>
      </c>
      <c r="AF20" s="26" t="s">
        <v>39</v>
      </c>
    </row>
    <row r="21" spans="1:32" ht="15.75">
      <c r="A21" s="7" t="s">
        <v>34</v>
      </c>
      <c r="B21" s="25">
        <v>0.0709</v>
      </c>
      <c r="C21" s="25">
        <v>0.0727</v>
      </c>
      <c r="D21" s="25">
        <v>0.0777</v>
      </c>
      <c r="E21" s="25">
        <v>0.082</v>
      </c>
      <c r="F21" s="25">
        <v>0.085</v>
      </c>
      <c r="G21" s="25">
        <v>0.09630000000000001</v>
      </c>
      <c r="H21" s="25">
        <v>0.0989</v>
      </c>
      <c r="I21" s="26" t="s">
        <v>39</v>
      </c>
      <c r="J21" s="26" t="s">
        <v>39</v>
      </c>
      <c r="K21" s="26" t="s">
        <v>39</v>
      </c>
      <c r="L21" s="26" t="s">
        <v>39</v>
      </c>
      <c r="M21" s="26" t="s">
        <v>39</v>
      </c>
      <c r="N21" s="26" t="s">
        <v>39</v>
      </c>
      <c r="O21" s="26" t="s">
        <v>39</v>
      </c>
      <c r="P21" s="26" t="s">
        <v>39</v>
      </c>
      <c r="Q21" s="26" t="s">
        <v>39</v>
      </c>
      <c r="R21" s="26" t="s">
        <v>39</v>
      </c>
      <c r="S21" s="26" t="s">
        <v>39</v>
      </c>
      <c r="T21" s="26" t="s">
        <v>39</v>
      </c>
      <c r="U21" s="26" t="s">
        <v>39</v>
      </c>
      <c r="V21" s="26" t="s">
        <v>39</v>
      </c>
      <c r="W21" s="26" t="s">
        <v>39</v>
      </c>
      <c r="X21" s="26" t="s">
        <v>39</v>
      </c>
      <c r="Y21" s="26" t="s">
        <v>39</v>
      </c>
      <c r="Z21" s="26" t="s">
        <v>39</v>
      </c>
      <c r="AA21" s="26" t="s">
        <v>39</v>
      </c>
      <c r="AB21" s="26" t="s">
        <v>39</v>
      </c>
      <c r="AC21" s="26" t="s">
        <v>39</v>
      </c>
      <c r="AD21" s="26" t="s">
        <v>39</v>
      </c>
      <c r="AE21" s="26" t="s">
        <v>39</v>
      </c>
      <c r="AF21" s="26" t="s">
        <v>39</v>
      </c>
    </row>
    <row r="22" spans="1:32" ht="15.75">
      <c r="A22" s="7" t="s">
        <v>35</v>
      </c>
      <c r="B22" s="25">
        <v>0.0108</v>
      </c>
      <c r="C22" s="25">
        <v>0.0153</v>
      </c>
      <c r="D22" s="25">
        <v>0.0114</v>
      </c>
      <c r="E22" s="25">
        <v>0.015</v>
      </c>
      <c r="F22" s="25">
        <v>0.0192</v>
      </c>
      <c r="G22" s="25">
        <v>0.019</v>
      </c>
      <c r="H22" s="25">
        <v>0.014199999999999999</v>
      </c>
      <c r="I22" s="26" t="s">
        <v>39</v>
      </c>
      <c r="J22" s="26" t="s">
        <v>39</v>
      </c>
      <c r="K22" s="26" t="s">
        <v>39</v>
      </c>
      <c r="L22" s="26" t="s">
        <v>39</v>
      </c>
      <c r="M22" s="26" t="s">
        <v>39</v>
      </c>
      <c r="N22" s="26" t="s">
        <v>39</v>
      </c>
      <c r="O22" s="26" t="s">
        <v>39</v>
      </c>
      <c r="P22" s="26" t="s">
        <v>39</v>
      </c>
      <c r="Q22" s="26" t="s">
        <v>39</v>
      </c>
      <c r="R22" s="26" t="s">
        <v>39</v>
      </c>
      <c r="S22" s="26" t="s">
        <v>39</v>
      </c>
      <c r="T22" s="26" t="s">
        <v>39</v>
      </c>
      <c r="U22" s="26" t="s">
        <v>39</v>
      </c>
      <c r="V22" s="26" t="s">
        <v>39</v>
      </c>
      <c r="W22" s="26" t="s">
        <v>39</v>
      </c>
      <c r="X22" s="26" t="s">
        <v>39</v>
      </c>
      <c r="Y22" s="26" t="s">
        <v>39</v>
      </c>
      <c r="Z22" s="26" t="s">
        <v>39</v>
      </c>
      <c r="AA22" s="26" t="s">
        <v>39</v>
      </c>
      <c r="AB22" s="26" t="s">
        <v>39</v>
      </c>
      <c r="AC22" s="26" t="s">
        <v>39</v>
      </c>
      <c r="AD22" s="26" t="s">
        <v>39</v>
      </c>
      <c r="AE22" s="26" t="s">
        <v>39</v>
      </c>
      <c r="AF22" s="26" t="s">
        <v>39</v>
      </c>
    </row>
    <row r="23" spans="1:32" ht="15.75">
      <c r="A23" s="7" t="s">
        <v>7</v>
      </c>
      <c r="B23" s="25">
        <v>0.0424</v>
      </c>
      <c r="C23" s="25">
        <v>0.0367</v>
      </c>
      <c r="D23" s="25">
        <v>0.0405</v>
      </c>
      <c r="E23" s="25">
        <v>0.0351</v>
      </c>
      <c r="F23" s="25">
        <v>0.039900000000000005</v>
      </c>
      <c r="G23" s="25">
        <v>0.0406</v>
      </c>
      <c r="H23" s="25">
        <v>0.0418</v>
      </c>
      <c r="I23" s="26" t="s">
        <v>39</v>
      </c>
      <c r="J23" s="26" t="s">
        <v>39</v>
      </c>
      <c r="K23" s="26" t="s">
        <v>39</v>
      </c>
      <c r="L23" s="26" t="s">
        <v>39</v>
      </c>
      <c r="M23" s="26" t="s">
        <v>39</v>
      </c>
      <c r="N23" s="26" t="s">
        <v>39</v>
      </c>
      <c r="O23" s="26" t="s">
        <v>39</v>
      </c>
      <c r="P23" s="26" t="s">
        <v>39</v>
      </c>
      <c r="Q23" s="26" t="s">
        <v>39</v>
      </c>
      <c r="R23" s="26" t="s">
        <v>39</v>
      </c>
      <c r="S23" s="26" t="s">
        <v>39</v>
      </c>
      <c r="T23" s="26" t="s">
        <v>39</v>
      </c>
      <c r="U23" s="26" t="s">
        <v>39</v>
      </c>
      <c r="V23" s="26" t="s">
        <v>39</v>
      </c>
      <c r="W23" s="26" t="s">
        <v>39</v>
      </c>
      <c r="X23" s="26" t="s">
        <v>39</v>
      </c>
      <c r="Y23" s="26" t="s">
        <v>39</v>
      </c>
      <c r="Z23" s="26" t="s">
        <v>39</v>
      </c>
      <c r="AA23" s="26" t="s">
        <v>39</v>
      </c>
      <c r="AB23" s="26" t="s">
        <v>39</v>
      </c>
      <c r="AC23" s="26" t="s">
        <v>39</v>
      </c>
      <c r="AD23" s="26" t="s">
        <v>39</v>
      </c>
      <c r="AE23" s="26" t="s">
        <v>39</v>
      </c>
      <c r="AF23" s="26" t="s">
        <v>39</v>
      </c>
    </row>
    <row r="24" spans="1:32" ht="15.75">
      <c r="A24" s="7" t="s">
        <v>36</v>
      </c>
      <c r="B24" s="25">
        <v>0.0024</v>
      </c>
      <c r="C24" s="25">
        <v>0.0017</v>
      </c>
      <c r="D24" s="25">
        <v>0.0024</v>
      </c>
      <c r="E24" s="25">
        <v>0.002</v>
      </c>
      <c r="F24" s="25">
        <v>0.0022</v>
      </c>
      <c r="G24" s="25">
        <v>0.0032</v>
      </c>
      <c r="H24" s="25">
        <v>0.0032</v>
      </c>
      <c r="I24" s="26" t="s">
        <v>39</v>
      </c>
      <c r="J24" s="26" t="s">
        <v>39</v>
      </c>
      <c r="K24" s="26" t="s">
        <v>39</v>
      </c>
      <c r="L24" s="26" t="s">
        <v>39</v>
      </c>
      <c r="M24" s="26" t="s">
        <v>39</v>
      </c>
      <c r="N24" s="26" t="s">
        <v>39</v>
      </c>
      <c r="O24" s="26" t="s">
        <v>39</v>
      </c>
      <c r="P24" s="26" t="s">
        <v>39</v>
      </c>
      <c r="Q24" s="26" t="s">
        <v>39</v>
      </c>
      <c r="R24" s="26" t="s">
        <v>39</v>
      </c>
      <c r="S24" s="26" t="s">
        <v>39</v>
      </c>
      <c r="T24" s="26" t="s">
        <v>39</v>
      </c>
      <c r="U24" s="26" t="s">
        <v>39</v>
      </c>
      <c r="V24" s="26" t="s">
        <v>39</v>
      </c>
      <c r="W24" s="26" t="s">
        <v>39</v>
      </c>
      <c r="X24" s="26" t="s">
        <v>39</v>
      </c>
      <c r="Y24" s="26" t="s">
        <v>39</v>
      </c>
      <c r="Z24" s="26" t="s">
        <v>39</v>
      </c>
      <c r="AA24" s="26" t="s">
        <v>39</v>
      </c>
      <c r="AB24" s="26" t="s">
        <v>39</v>
      </c>
      <c r="AC24" s="26" t="s">
        <v>39</v>
      </c>
      <c r="AD24" s="26" t="s">
        <v>39</v>
      </c>
      <c r="AE24" s="26" t="s">
        <v>39</v>
      </c>
      <c r="AF24" s="26" t="s">
        <v>39</v>
      </c>
    </row>
    <row r="25" spans="1:32" ht="15.75">
      <c r="A25" s="7" t="s">
        <v>37</v>
      </c>
      <c r="B25" s="25">
        <v>0.0077</v>
      </c>
      <c r="C25" s="25">
        <v>0.0079</v>
      </c>
      <c r="D25" s="25">
        <v>0.0067</v>
      </c>
      <c r="E25" s="25">
        <v>0.0051</v>
      </c>
      <c r="F25" s="25">
        <v>0.0047</v>
      </c>
      <c r="G25" s="25">
        <v>0.0058</v>
      </c>
      <c r="H25" s="25">
        <v>0.0049</v>
      </c>
      <c r="I25" s="26" t="s">
        <v>39</v>
      </c>
      <c r="J25" s="26" t="s">
        <v>39</v>
      </c>
      <c r="K25" s="26" t="s">
        <v>39</v>
      </c>
      <c r="L25" s="26" t="s">
        <v>39</v>
      </c>
      <c r="M25" s="26" t="s">
        <v>39</v>
      </c>
      <c r="N25" s="26" t="s">
        <v>39</v>
      </c>
      <c r="O25" s="26" t="s">
        <v>39</v>
      </c>
      <c r="P25" s="26" t="s">
        <v>39</v>
      </c>
      <c r="Q25" s="26" t="s">
        <v>39</v>
      </c>
      <c r="R25" s="26" t="s">
        <v>39</v>
      </c>
      <c r="S25" s="26" t="s">
        <v>39</v>
      </c>
      <c r="T25" s="26" t="s">
        <v>39</v>
      </c>
      <c r="U25" s="26" t="s">
        <v>39</v>
      </c>
      <c r="V25" s="26" t="s">
        <v>39</v>
      </c>
      <c r="W25" s="26" t="s">
        <v>39</v>
      </c>
      <c r="X25" s="26" t="s">
        <v>39</v>
      </c>
      <c r="Y25" s="26" t="s">
        <v>39</v>
      </c>
      <c r="Z25" s="26" t="s">
        <v>39</v>
      </c>
      <c r="AA25" s="26" t="s">
        <v>39</v>
      </c>
      <c r="AB25" s="26" t="s">
        <v>39</v>
      </c>
      <c r="AC25" s="26" t="s">
        <v>39</v>
      </c>
      <c r="AD25" s="26" t="s">
        <v>39</v>
      </c>
      <c r="AE25" s="26" t="s">
        <v>39</v>
      </c>
      <c r="AF25" s="26" t="s">
        <v>39</v>
      </c>
    </row>
    <row r="26" spans="1:32" ht="15.75">
      <c r="A26" s="7" t="s">
        <v>38</v>
      </c>
      <c r="B26" s="25">
        <v>0.0128</v>
      </c>
      <c r="C26" s="25">
        <v>0.0108</v>
      </c>
      <c r="D26" s="25">
        <v>0.0102</v>
      </c>
      <c r="E26" s="25">
        <v>0.01</v>
      </c>
      <c r="F26" s="25">
        <v>0.0092</v>
      </c>
      <c r="G26" s="25">
        <v>0.0095</v>
      </c>
      <c r="H26" s="25">
        <v>0.0084</v>
      </c>
      <c r="I26" s="26" t="s">
        <v>39</v>
      </c>
      <c r="J26" s="26" t="s">
        <v>39</v>
      </c>
      <c r="K26" s="26" t="s">
        <v>39</v>
      </c>
      <c r="L26" s="26" t="s">
        <v>39</v>
      </c>
      <c r="M26" s="26" t="s">
        <v>39</v>
      </c>
      <c r="N26" s="26" t="s">
        <v>39</v>
      </c>
      <c r="O26" s="26" t="s">
        <v>39</v>
      </c>
      <c r="P26" s="26" t="s">
        <v>39</v>
      </c>
      <c r="Q26" s="26" t="s">
        <v>39</v>
      </c>
      <c r="R26" s="26" t="s">
        <v>39</v>
      </c>
      <c r="S26" s="26" t="s">
        <v>39</v>
      </c>
      <c r="T26" s="26" t="s">
        <v>39</v>
      </c>
      <c r="U26" s="26" t="s">
        <v>39</v>
      </c>
      <c r="V26" s="26" t="s">
        <v>39</v>
      </c>
      <c r="W26" s="26" t="s">
        <v>39</v>
      </c>
      <c r="X26" s="26" t="s">
        <v>39</v>
      </c>
      <c r="Y26" s="26" t="s">
        <v>39</v>
      </c>
      <c r="Z26" s="26" t="s">
        <v>39</v>
      </c>
      <c r="AA26" s="26" t="s">
        <v>39</v>
      </c>
      <c r="AB26" s="26" t="s">
        <v>39</v>
      </c>
      <c r="AC26" s="26" t="s">
        <v>39</v>
      </c>
      <c r="AD26" s="26" t="s">
        <v>39</v>
      </c>
      <c r="AE26" s="26" t="s">
        <v>39</v>
      </c>
      <c r="AF26" s="26" t="s">
        <v>39</v>
      </c>
    </row>
    <row r="27" spans="1:32" ht="15.75">
      <c r="A27" s="7"/>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row>
    <row r="28" spans="1:32" ht="15.75">
      <c r="A28" s="16" t="s">
        <v>16</v>
      </c>
      <c r="B28" s="25">
        <f>SUM(B29:B33)</f>
        <v>0.19119999999999998</v>
      </c>
      <c r="C28" s="25">
        <f>SUM(C29:C33)</f>
        <v>0.1991</v>
      </c>
      <c r="D28" s="25">
        <f>SUM(D29:D33)</f>
        <v>0.2058</v>
      </c>
      <c r="E28" s="25">
        <f>SUM(E29:E33)</f>
        <v>0.2106</v>
      </c>
      <c r="F28" s="25">
        <v>0.2177</v>
      </c>
      <c r="G28" s="25">
        <v>0.21420000000000003</v>
      </c>
      <c r="H28" s="25">
        <v>0.2125</v>
      </c>
      <c r="I28" s="25">
        <v>0.2242</v>
      </c>
      <c r="J28" s="25">
        <v>0.21730000000000002</v>
      </c>
      <c r="K28" s="25">
        <v>0.2197</v>
      </c>
      <c r="L28" s="25">
        <v>0.2278</v>
      </c>
      <c r="M28" s="25">
        <v>0.2321</v>
      </c>
      <c r="N28" s="25">
        <v>0.2313</v>
      </c>
      <c r="O28" s="25">
        <v>0.242</v>
      </c>
      <c r="P28" s="25">
        <v>0.2324</v>
      </c>
      <c r="Q28" s="25">
        <v>0.22469999999999998</v>
      </c>
      <c r="R28" s="25">
        <v>0.2198</v>
      </c>
      <c r="S28" s="25">
        <v>0.24730000000000002</v>
      </c>
      <c r="T28" s="25">
        <v>0.242</v>
      </c>
      <c r="U28" s="25">
        <v>0.2426</v>
      </c>
      <c r="V28" s="25">
        <v>0.2414</v>
      </c>
      <c r="W28" s="25">
        <v>0.2415</v>
      </c>
      <c r="X28" s="25">
        <v>0.24559999999999998</v>
      </c>
      <c r="Y28" s="25">
        <v>0.2523</v>
      </c>
      <c r="Z28" s="25">
        <v>0.24600000000000002</v>
      </c>
      <c r="AA28" s="25">
        <v>0.25129999999999997</v>
      </c>
      <c r="AB28" s="25">
        <v>0.2364</v>
      </c>
      <c r="AC28" s="25">
        <v>0.2593</v>
      </c>
      <c r="AD28" s="25">
        <v>0.2565</v>
      </c>
      <c r="AE28" s="25">
        <v>0.3274</v>
      </c>
      <c r="AF28" s="25">
        <v>0.3354</v>
      </c>
    </row>
    <row r="29" spans="1:32" ht="15.75">
      <c r="A29" s="7" t="s">
        <v>10</v>
      </c>
      <c r="B29" s="25">
        <v>0.0599</v>
      </c>
      <c r="C29" s="25">
        <v>0.0596</v>
      </c>
      <c r="D29" s="25">
        <v>0.0603</v>
      </c>
      <c r="E29" s="25">
        <v>0.0628</v>
      </c>
      <c r="F29" s="25">
        <v>0.0666</v>
      </c>
      <c r="G29" s="25">
        <v>0.0672</v>
      </c>
      <c r="H29" s="25">
        <v>0.0679</v>
      </c>
      <c r="I29" s="25">
        <v>0.06910000000000001</v>
      </c>
      <c r="J29" s="25">
        <v>0.0705</v>
      </c>
      <c r="K29" s="25">
        <v>0.07150000000000001</v>
      </c>
      <c r="L29" s="25">
        <v>0.0757</v>
      </c>
      <c r="M29" s="25">
        <v>0.075</v>
      </c>
      <c r="N29" s="25">
        <v>0.07540000000000001</v>
      </c>
      <c r="O29" s="25">
        <v>0.0756</v>
      </c>
      <c r="P29" s="25">
        <v>0.07740000000000001</v>
      </c>
      <c r="Q29" s="25">
        <v>0.0746</v>
      </c>
      <c r="R29" s="25">
        <v>0.07940000000000001</v>
      </c>
      <c r="S29" s="25">
        <v>0.0775</v>
      </c>
      <c r="T29" s="25">
        <v>0.0796</v>
      </c>
      <c r="U29" s="25">
        <v>0.0817</v>
      </c>
      <c r="V29" s="25">
        <v>0.08130000000000001</v>
      </c>
      <c r="W29" s="25">
        <v>0.08130000000000001</v>
      </c>
      <c r="X29" s="25">
        <v>0.0836</v>
      </c>
      <c r="Y29" s="25">
        <v>0.0848</v>
      </c>
      <c r="Z29" s="25">
        <v>0.0877</v>
      </c>
      <c r="AA29" s="25">
        <v>0.094</v>
      </c>
      <c r="AB29" s="25">
        <v>0.0928</v>
      </c>
      <c r="AC29" s="25">
        <v>0.1023</v>
      </c>
      <c r="AD29" s="25">
        <v>0.1051</v>
      </c>
      <c r="AE29" s="25">
        <v>0.1439</v>
      </c>
      <c r="AF29" s="25">
        <v>0.1491</v>
      </c>
    </row>
    <row r="30" spans="1:32" ht="15.75">
      <c r="A30" s="7" t="s">
        <v>31</v>
      </c>
      <c r="B30" s="25">
        <v>0.0367</v>
      </c>
      <c r="C30" s="25">
        <v>0.037</v>
      </c>
      <c r="D30" s="25">
        <v>0.0402</v>
      </c>
      <c r="E30" s="25">
        <v>0.0428</v>
      </c>
      <c r="F30" s="25">
        <v>0.046900000000000004</v>
      </c>
      <c r="G30" s="25">
        <v>0.0426</v>
      </c>
      <c r="H30" s="25">
        <v>0.0434</v>
      </c>
      <c r="I30" s="25">
        <v>0.046200000000000005</v>
      </c>
      <c r="J30" s="25">
        <v>0.046900000000000004</v>
      </c>
      <c r="K30" s="25">
        <v>0.04650000000000001</v>
      </c>
      <c r="L30" s="25">
        <v>0.0488</v>
      </c>
      <c r="M30" s="25">
        <v>0.0514</v>
      </c>
      <c r="N30" s="25">
        <v>0.0541</v>
      </c>
      <c r="O30" s="25">
        <v>0.060700000000000004</v>
      </c>
      <c r="P30" s="25">
        <v>0.0542</v>
      </c>
      <c r="Q30" s="25">
        <v>0.05480000000000001</v>
      </c>
      <c r="R30" s="25">
        <v>0.0534</v>
      </c>
      <c r="S30" s="25">
        <v>0.0665</v>
      </c>
      <c r="T30" s="25">
        <v>0.0654</v>
      </c>
      <c r="U30" s="25">
        <v>0.062000000000000006</v>
      </c>
      <c r="V30" s="25">
        <v>0.0622</v>
      </c>
      <c r="W30" s="25">
        <v>0.0622</v>
      </c>
      <c r="X30" s="25">
        <v>0.0669</v>
      </c>
      <c r="Y30" s="25">
        <v>0.06820000000000001</v>
      </c>
      <c r="Z30" s="25">
        <v>0.0626</v>
      </c>
      <c r="AA30" s="25">
        <v>0.0601</v>
      </c>
      <c r="AB30" s="25">
        <v>0.0559</v>
      </c>
      <c r="AC30" s="25">
        <v>0.0605</v>
      </c>
      <c r="AD30" s="25">
        <v>0.056900000000000006</v>
      </c>
      <c r="AE30" s="25">
        <v>0.0758</v>
      </c>
      <c r="AF30" s="25">
        <v>0.078</v>
      </c>
    </row>
    <row r="31" spans="1:32" ht="15.75">
      <c r="A31" s="7" t="s">
        <v>11</v>
      </c>
      <c r="B31" s="25">
        <v>0.035</v>
      </c>
      <c r="C31" s="25">
        <v>0.0352</v>
      </c>
      <c r="D31" s="25">
        <v>0.0352</v>
      </c>
      <c r="E31" s="25">
        <v>0.0348</v>
      </c>
      <c r="F31" s="25">
        <v>0.0322</v>
      </c>
      <c r="G31" s="25">
        <v>0.0316</v>
      </c>
      <c r="H31" s="25">
        <v>0.0302</v>
      </c>
      <c r="I31" s="25">
        <v>0.030699999999999998</v>
      </c>
      <c r="J31" s="25">
        <v>0.0298</v>
      </c>
      <c r="K31" s="25">
        <v>0.037000000000000005</v>
      </c>
      <c r="L31" s="25">
        <v>0.0395</v>
      </c>
      <c r="M31" s="25">
        <v>0.0363</v>
      </c>
      <c r="N31" s="25">
        <v>0.0378</v>
      </c>
      <c r="O31" s="25">
        <v>0.0364</v>
      </c>
      <c r="P31" s="25">
        <v>0.0346</v>
      </c>
      <c r="Q31" s="25">
        <v>0.0346</v>
      </c>
      <c r="R31" s="25">
        <v>0.0332</v>
      </c>
      <c r="S31" s="25">
        <v>0.034</v>
      </c>
      <c r="T31" s="25">
        <v>0.0363</v>
      </c>
      <c r="U31" s="25">
        <v>0.0396</v>
      </c>
      <c r="V31" s="25">
        <v>0.0405</v>
      </c>
      <c r="W31" s="25">
        <v>0.0405</v>
      </c>
      <c r="X31" s="25">
        <v>0.037700000000000004</v>
      </c>
      <c r="Y31" s="25">
        <v>0.0364</v>
      </c>
      <c r="Z31" s="25">
        <v>0.0398</v>
      </c>
      <c r="AA31" s="25">
        <v>0.042800000000000005</v>
      </c>
      <c r="AB31" s="25">
        <v>0.0359</v>
      </c>
      <c r="AC31" s="25">
        <v>0.037200000000000004</v>
      </c>
      <c r="AD31" s="25">
        <v>0.0379</v>
      </c>
      <c r="AE31" s="25">
        <v>0.0444</v>
      </c>
      <c r="AF31" s="25">
        <v>0.0394</v>
      </c>
    </row>
    <row r="32" spans="1:32" ht="17.25">
      <c r="A32" s="15" t="s">
        <v>43</v>
      </c>
      <c r="B32" s="25">
        <v>0.0267</v>
      </c>
      <c r="C32" s="25">
        <v>0.0327</v>
      </c>
      <c r="D32" s="25">
        <v>0.0341</v>
      </c>
      <c r="E32" s="25">
        <v>0.036</v>
      </c>
      <c r="F32" s="25">
        <v>0.0363</v>
      </c>
      <c r="G32" s="25">
        <v>0.0369</v>
      </c>
      <c r="H32" s="25">
        <v>0.037700000000000004</v>
      </c>
      <c r="I32" s="25">
        <v>0.0382</v>
      </c>
      <c r="J32" s="25">
        <v>0.035</v>
      </c>
      <c r="K32" s="25">
        <v>0.0334</v>
      </c>
      <c r="L32" s="25">
        <v>0.0316</v>
      </c>
      <c r="M32" s="25">
        <v>0.033100000000000004</v>
      </c>
      <c r="N32" s="25">
        <v>0.0309</v>
      </c>
      <c r="O32" s="25">
        <v>0.0361</v>
      </c>
      <c r="P32" s="25">
        <v>0.0335</v>
      </c>
      <c r="Q32" s="25">
        <v>0.033</v>
      </c>
      <c r="R32" s="25">
        <v>0.029300000000000003</v>
      </c>
      <c r="S32" s="25">
        <v>0.0339</v>
      </c>
      <c r="T32" s="25">
        <v>0.038700000000000005</v>
      </c>
      <c r="U32" s="25">
        <v>0.0382</v>
      </c>
      <c r="V32" s="25">
        <v>0.0345</v>
      </c>
      <c r="W32" s="25">
        <v>0.0345</v>
      </c>
      <c r="X32" s="25">
        <v>0.0344</v>
      </c>
      <c r="Y32" s="25">
        <v>0.0313</v>
      </c>
      <c r="Z32" s="25">
        <v>0.0309</v>
      </c>
      <c r="AA32" s="25">
        <v>0.0292</v>
      </c>
      <c r="AB32" s="25">
        <v>0.028999999999999998</v>
      </c>
      <c r="AC32" s="25">
        <v>0.0336</v>
      </c>
      <c r="AD32" s="25">
        <v>0.028399999999999998</v>
      </c>
      <c r="AE32" s="25">
        <v>0.030299999999999997</v>
      </c>
      <c r="AF32" s="25">
        <v>0.0311</v>
      </c>
    </row>
    <row r="33" spans="1:32" ht="15.75">
      <c r="A33" s="15" t="s">
        <v>25</v>
      </c>
      <c r="B33" s="25">
        <f>(1.34+1.95)*0.01</f>
        <v>0.0329</v>
      </c>
      <c r="C33" s="25">
        <f>(1.32+2.14)*0.01</f>
        <v>0.0346</v>
      </c>
      <c r="D33" s="25">
        <f>(1.37+2.23)*0.01</f>
        <v>0.036000000000000004</v>
      </c>
      <c r="E33" s="25">
        <f>(1.29+2.13)*0.01</f>
        <v>0.0342</v>
      </c>
      <c r="F33" s="25">
        <f>(1.35+2.23-0.01)*0.01</f>
        <v>0.0357</v>
      </c>
      <c r="G33" s="25">
        <f>(1.32+2.26+0.01)*0.01</f>
        <v>0.0359</v>
      </c>
      <c r="H33" s="25">
        <f>(1.04+2.3-0.01)*0.01</f>
        <v>0.0333</v>
      </c>
      <c r="I33" s="25">
        <f>(1.13+2.87)*0.01</f>
        <v>0.04</v>
      </c>
      <c r="J33" s="25">
        <v>0.0351</v>
      </c>
      <c r="K33" s="25">
        <v>0.0313</v>
      </c>
      <c r="L33" s="25">
        <v>0.0322</v>
      </c>
      <c r="M33" s="25">
        <v>0.0363</v>
      </c>
      <c r="N33" s="25">
        <v>0.033100000000000004</v>
      </c>
      <c r="O33" s="25">
        <f>(0.87+2.45)*0.01</f>
        <v>0.0332</v>
      </c>
      <c r="P33" s="25">
        <f>(3.26+0.01)*0.01</f>
        <v>0.03269999999999999</v>
      </c>
      <c r="Q33" s="25">
        <f>(2.78-0.01)*0.01</f>
        <v>0.027700000000000002</v>
      </c>
      <c r="R33" s="25">
        <v>0.0245</v>
      </c>
      <c r="S33" s="25">
        <v>0.0252</v>
      </c>
      <c r="T33" s="25">
        <v>0.022000000000000002</v>
      </c>
      <c r="U33" s="25">
        <v>0.0211</v>
      </c>
      <c r="V33" s="25">
        <v>0.023</v>
      </c>
      <c r="W33" s="25">
        <v>0.023</v>
      </c>
      <c r="X33" s="25">
        <v>0.023</v>
      </c>
      <c r="Y33" s="25">
        <v>0.0316</v>
      </c>
      <c r="Z33" s="25">
        <v>0.025</v>
      </c>
      <c r="AA33" s="25">
        <v>0.0252</v>
      </c>
      <c r="AB33" s="25">
        <v>0.022799999999999997</v>
      </c>
      <c r="AC33" s="25">
        <v>0.0257</v>
      </c>
      <c r="AD33" s="25">
        <v>0.0282</v>
      </c>
      <c r="AE33" s="25">
        <v>0.033</v>
      </c>
      <c r="AF33" s="25">
        <v>0.0378</v>
      </c>
    </row>
    <row r="34" spans="1:32" ht="15.75">
      <c r="A34" s="15" t="s">
        <v>12</v>
      </c>
      <c r="B34" s="26" t="s">
        <v>13</v>
      </c>
      <c r="C34" s="26" t="s">
        <v>13</v>
      </c>
      <c r="D34" s="26" t="s">
        <v>13</v>
      </c>
      <c r="E34" s="26" t="s">
        <v>13</v>
      </c>
      <c r="F34" s="26" t="s">
        <v>13</v>
      </c>
      <c r="G34" s="26" t="s">
        <v>13</v>
      </c>
      <c r="H34" s="26" t="s">
        <v>13</v>
      </c>
      <c r="I34" s="26" t="s">
        <v>13</v>
      </c>
      <c r="J34" s="26" t="s">
        <v>13</v>
      </c>
      <c r="K34" s="26" t="s">
        <v>13</v>
      </c>
      <c r="L34" s="26" t="s">
        <v>13</v>
      </c>
      <c r="M34" s="26" t="s">
        <v>13</v>
      </c>
      <c r="N34" s="26" t="s">
        <v>13</v>
      </c>
      <c r="O34" s="26" t="s">
        <v>13</v>
      </c>
      <c r="P34" s="26" t="s">
        <v>13</v>
      </c>
      <c r="Q34" s="26" t="s">
        <v>13</v>
      </c>
      <c r="R34" s="26" t="s">
        <v>13</v>
      </c>
      <c r="S34" s="25">
        <v>0.0102</v>
      </c>
      <c r="T34" s="26" t="s">
        <v>13</v>
      </c>
      <c r="U34" s="26" t="s">
        <v>13</v>
      </c>
      <c r="V34" s="26" t="s">
        <v>13</v>
      </c>
      <c r="W34" s="26" t="s">
        <v>13</v>
      </c>
      <c r="X34" s="26" t="s">
        <v>13</v>
      </c>
      <c r="Y34" s="26" t="s">
        <v>13</v>
      </c>
      <c r="Z34" s="26" t="s">
        <v>13</v>
      </c>
      <c r="AA34" s="26" t="s">
        <v>13</v>
      </c>
      <c r="AB34" s="26" t="s">
        <v>13</v>
      </c>
      <c r="AC34" s="26" t="s">
        <v>13</v>
      </c>
      <c r="AD34" s="26" t="s">
        <v>13</v>
      </c>
      <c r="AE34" s="26" t="s">
        <v>13</v>
      </c>
      <c r="AF34" s="26" t="s">
        <v>13</v>
      </c>
    </row>
    <row r="35" spans="1:32" ht="15.75">
      <c r="A35" s="7"/>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row>
    <row r="36" spans="1:32" ht="15.75">
      <c r="A36" s="7" t="s">
        <v>24</v>
      </c>
      <c r="B36" s="25">
        <v>0.0447</v>
      </c>
      <c r="C36" s="25">
        <v>0.0496</v>
      </c>
      <c r="D36" s="25">
        <v>0.0477</v>
      </c>
      <c r="E36" s="25">
        <v>0.0639</v>
      </c>
      <c r="F36" s="25">
        <v>0.0488</v>
      </c>
      <c r="G36" s="25">
        <v>0.056900000000000006</v>
      </c>
      <c r="H36" s="25">
        <v>0.056100000000000004</v>
      </c>
      <c r="I36" s="25">
        <v>0.0524</v>
      </c>
      <c r="J36" s="25">
        <v>0.0514</v>
      </c>
      <c r="K36" s="25">
        <v>0.0553</v>
      </c>
      <c r="L36" s="25">
        <v>0.0696</v>
      </c>
      <c r="M36" s="25">
        <v>0.000584</v>
      </c>
      <c r="N36" s="25">
        <v>0.000493</v>
      </c>
      <c r="O36" s="25">
        <v>0.00064</v>
      </c>
      <c r="P36" s="25">
        <v>0.05480000000000001</v>
      </c>
      <c r="Q36" s="25">
        <v>0.0731</v>
      </c>
      <c r="R36" s="25">
        <v>0.0999</v>
      </c>
      <c r="S36" s="25">
        <v>0.15480000000000002</v>
      </c>
      <c r="T36" s="25">
        <v>0.16829999999999998</v>
      </c>
      <c r="U36" s="25">
        <v>0.1648</v>
      </c>
      <c r="V36" s="25">
        <v>0.1905</v>
      </c>
      <c r="W36" s="25">
        <v>0.1905</v>
      </c>
      <c r="X36" s="25">
        <v>0.19010000000000002</v>
      </c>
      <c r="Y36" s="25">
        <v>0.177</v>
      </c>
      <c r="Z36" s="25">
        <v>0.1808</v>
      </c>
      <c r="AA36" s="25">
        <v>0.1656</v>
      </c>
      <c r="AB36" s="25">
        <v>0.2277</v>
      </c>
      <c r="AC36" s="25">
        <v>0.174</v>
      </c>
      <c r="AD36" s="25">
        <v>0.18030000000000002</v>
      </c>
      <c r="AE36" s="25">
        <v>0.1624</v>
      </c>
      <c r="AF36" s="25">
        <v>0.1542</v>
      </c>
    </row>
    <row r="37" spans="1:32" ht="15.75">
      <c r="A37" s="19"/>
      <c r="B37" s="19"/>
      <c r="C37" s="19"/>
      <c r="D37" s="19"/>
      <c r="E37" s="19"/>
      <c r="F37" s="19"/>
      <c r="G37" s="19"/>
      <c r="H37" s="19"/>
      <c r="I37" s="19"/>
      <c r="J37" s="19"/>
      <c r="K37" s="19"/>
      <c r="L37" s="19"/>
      <c r="M37" s="19"/>
      <c r="N37" s="19"/>
      <c r="O37" s="19"/>
      <c r="P37" s="19"/>
      <c r="Q37" s="19"/>
      <c r="R37" s="3"/>
      <c r="S37" s="3"/>
      <c r="T37" s="3"/>
      <c r="U37" s="3"/>
      <c r="V37" s="29"/>
      <c r="W37" s="29"/>
      <c r="X37" s="29"/>
      <c r="Y37" s="29"/>
      <c r="Z37" s="29"/>
      <c r="AA37" s="29"/>
      <c r="AB37" s="29"/>
      <c r="AC37" s="29"/>
      <c r="AD37" s="29"/>
      <c r="AE37" s="29"/>
      <c r="AF37" s="29"/>
    </row>
    <row r="38" spans="2:21" ht="15.75">
      <c r="B38" s="30" t="s">
        <v>41</v>
      </c>
      <c r="H38" s="30"/>
      <c r="I38" s="30"/>
      <c r="J38" s="30"/>
      <c r="K38" s="30"/>
      <c r="L38" s="30"/>
      <c r="M38" s="30"/>
      <c r="N38" s="30"/>
      <c r="O38" s="30"/>
      <c r="P38" s="30"/>
      <c r="Q38" s="30"/>
      <c r="R38" s="1"/>
      <c r="S38" s="1"/>
      <c r="T38" s="1"/>
      <c r="U38" s="1"/>
    </row>
    <row r="39" spans="2:21" ht="15.75">
      <c r="B39" s="20"/>
      <c r="H39" s="20"/>
      <c r="I39" s="20"/>
      <c r="J39" s="20"/>
      <c r="K39" s="20"/>
      <c r="L39" s="20"/>
      <c r="M39" s="20"/>
      <c r="N39" s="20"/>
      <c r="O39" s="20"/>
      <c r="P39" s="20"/>
      <c r="Q39" s="20"/>
      <c r="R39" s="1"/>
      <c r="S39" s="1"/>
      <c r="T39" s="2"/>
      <c r="U39" s="2"/>
    </row>
    <row r="40" spans="2:21" ht="15.75">
      <c r="B40" s="20" t="s">
        <v>14</v>
      </c>
      <c r="H40" s="20"/>
      <c r="I40" s="20"/>
      <c r="J40" s="20"/>
      <c r="K40" s="20"/>
      <c r="L40" s="20"/>
      <c r="M40" s="20"/>
      <c r="N40" s="20"/>
      <c r="O40" s="20"/>
      <c r="P40" s="20"/>
      <c r="Q40" s="20"/>
      <c r="R40" s="1"/>
      <c r="S40" s="1"/>
      <c r="T40" s="1"/>
      <c r="U40" s="1"/>
    </row>
    <row r="41" spans="2:21" ht="15.75">
      <c r="B41" s="20"/>
      <c r="H41" s="20"/>
      <c r="I41" s="20"/>
      <c r="J41" s="20"/>
      <c r="K41" s="20"/>
      <c r="L41" s="20"/>
      <c r="M41" s="20"/>
      <c r="N41" s="20"/>
      <c r="O41" s="20"/>
      <c r="P41" s="20"/>
      <c r="Q41" s="20"/>
      <c r="R41" s="1"/>
      <c r="S41" s="1"/>
      <c r="T41" s="1"/>
      <c r="U41" s="2"/>
    </row>
    <row r="42" spans="2:21" ht="15.75">
      <c r="B42" s="20" t="s">
        <v>46</v>
      </c>
      <c r="H42" s="20"/>
      <c r="I42" s="20"/>
      <c r="J42" s="20"/>
      <c r="K42" s="20"/>
      <c r="L42" s="20"/>
      <c r="M42" s="20"/>
      <c r="N42" s="20"/>
      <c r="O42" s="20"/>
      <c r="P42" s="20"/>
      <c r="Q42" s="20"/>
      <c r="R42" s="1"/>
      <c r="S42" s="1"/>
      <c r="T42" s="1"/>
      <c r="U42" s="2"/>
    </row>
    <row r="43" spans="2:21" ht="15.75">
      <c r="B43" s="15" t="s">
        <v>45</v>
      </c>
      <c r="H43" s="15"/>
      <c r="I43" s="15"/>
      <c r="J43" s="15"/>
      <c r="K43" s="15"/>
      <c r="L43" s="15"/>
      <c r="M43" s="15"/>
      <c r="N43" s="15"/>
      <c r="O43" s="15"/>
      <c r="P43" s="15"/>
      <c r="Q43" s="15"/>
      <c r="R43" s="1"/>
      <c r="S43" s="1"/>
      <c r="T43" s="1"/>
      <c r="U43" s="2"/>
    </row>
    <row r="44" spans="2:21" ht="15.75">
      <c r="B44" s="20" t="s">
        <v>20</v>
      </c>
      <c r="H44" s="20"/>
      <c r="I44" s="20"/>
      <c r="J44" s="20"/>
      <c r="K44" s="20"/>
      <c r="L44" s="20"/>
      <c r="M44" s="20"/>
      <c r="N44" s="20"/>
      <c r="O44" s="20"/>
      <c r="P44" s="20"/>
      <c r="Q44" s="20"/>
      <c r="R44" s="1"/>
      <c r="S44" s="1"/>
      <c r="T44" s="1"/>
      <c r="U44" s="1"/>
    </row>
    <row r="45" spans="2:21" ht="15.75">
      <c r="B45" s="20"/>
      <c r="H45" s="20"/>
      <c r="I45" s="20"/>
      <c r="J45" s="20"/>
      <c r="K45" s="20"/>
      <c r="L45" s="20"/>
      <c r="M45" s="20"/>
      <c r="N45" s="20"/>
      <c r="O45" s="20"/>
      <c r="P45" s="20"/>
      <c r="Q45" s="20"/>
      <c r="R45" s="1"/>
      <c r="S45" s="1"/>
      <c r="T45" s="1"/>
      <c r="U45" s="1"/>
    </row>
    <row r="46" spans="2:21" ht="15.75">
      <c r="B46" s="7" t="s">
        <v>44</v>
      </c>
      <c r="H46" s="7"/>
      <c r="I46" s="7"/>
      <c r="J46" s="7"/>
      <c r="K46" s="7"/>
      <c r="L46" s="7"/>
      <c r="M46" s="7"/>
      <c r="N46" s="7"/>
      <c r="O46" s="7"/>
      <c r="P46" s="7"/>
      <c r="Q46" s="7"/>
      <c r="R46" s="1"/>
      <c r="S46" s="1"/>
      <c r="T46" s="1"/>
      <c r="U46" s="1"/>
    </row>
    <row r="47" spans="1:21" ht="15.75">
      <c r="A47" s="21"/>
      <c r="B47" s="21"/>
      <c r="C47" s="21"/>
      <c r="D47" s="21"/>
      <c r="E47" s="21"/>
      <c r="F47" s="21"/>
      <c r="G47" s="21"/>
      <c r="H47" s="21"/>
      <c r="I47" s="21"/>
      <c r="J47" s="21"/>
      <c r="K47" s="21"/>
      <c r="L47" s="21"/>
      <c r="M47" s="21"/>
      <c r="N47" s="21"/>
      <c r="O47" s="21"/>
      <c r="P47" s="21"/>
      <c r="Q47" s="21"/>
      <c r="R47" s="1"/>
      <c r="S47" s="1"/>
      <c r="T47" s="1"/>
      <c r="U47" s="1"/>
    </row>
    <row r="48" spans="1:17" ht="15.75">
      <c r="A48" s="15"/>
      <c r="B48" s="15"/>
      <c r="C48" s="15"/>
      <c r="D48" s="15"/>
      <c r="E48" s="15"/>
      <c r="F48" s="15"/>
      <c r="G48" s="15"/>
      <c r="H48" s="15"/>
      <c r="I48" s="15"/>
      <c r="J48" s="15"/>
      <c r="K48" s="15"/>
      <c r="L48" s="15"/>
      <c r="M48" s="15"/>
      <c r="N48" s="15"/>
      <c r="O48" s="15"/>
      <c r="P48" s="15"/>
      <c r="Q48" s="15"/>
    </row>
    <row r="49" spans="1:17" ht="15.75">
      <c r="A49" s="7"/>
      <c r="B49" s="7"/>
      <c r="C49" s="7"/>
      <c r="D49" s="7"/>
      <c r="E49" s="7"/>
      <c r="F49" s="7"/>
      <c r="G49" s="7"/>
      <c r="H49" s="7"/>
      <c r="I49" s="7"/>
      <c r="J49" s="7"/>
      <c r="K49" s="7"/>
      <c r="L49" s="7"/>
      <c r="M49" s="7"/>
      <c r="N49" s="7"/>
      <c r="O49" s="7"/>
      <c r="P49" s="7"/>
      <c r="Q49" s="7"/>
    </row>
    <row r="50" ht="15.75">
      <c r="C50" s="31"/>
    </row>
    <row r="51" spans="1:17" ht="15.75">
      <c r="A51" s="6"/>
      <c r="B51" s="6"/>
      <c r="C51" s="6"/>
      <c r="D51" s="6"/>
      <c r="E51" s="6"/>
      <c r="F51" s="6"/>
      <c r="G51" s="6"/>
      <c r="H51" s="6"/>
      <c r="I51" s="6"/>
      <c r="J51" s="6"/>
      <c r="K51" s="6"/>
      <c r="L51" s="6"/>
      <c r="M51" s="6"/>
      <c r="N51" s="6"/>
      <c r="O51" s="6"/>
      <c r="P51" s="6"/>
      <c r="Q51" s="6"/>
    </row>
    <row r="52" spans="1:17" ht="15.75">
      <c r="A52" s="31"/>
      <c r="B52" s="6"/>
      <c r="C52" s="6"/>
      <c r="D52" s="6"/>
      <c r="E52" s="6"/>
      <c r="F52" s="6"/>
      <c r="G52" s="6"/>
      <c r="H52" s="6"/>
      <c r="I52" s="6"/>
      <c r="J52" s="6"/>
      <c r="K52" s="6"/>
      <c r="L52" s="6"/>
      <c r="M52" s="6"/>
      <c r="N52" s="6"/>
      <c r="O52" s="6"/>
      <c r="P52" s="6"/>
      <c r="Q52" s="6"/>
    </row>
    <row r="53" ht="15.75">
      <c r="A53" s="31"/>
    </row>
    <row r="54" ht="15.75">
      <c r="A54" s="31"/>
    </row>
    <row r="55" spans="1:17" ht="15.75">
      <c r="A55" s="31"/>
      <c r="B55" s="6"/>
      <c r="C55" s="32"/>
      <c r="D55" s="6"/>
      <c r="E55" s="6"/>
      <c r="F55" s="6"/>
      <c r="G55" s="6"/>
      <c r="H55" s="6"/>
      <c r="I55" s="6"/>
      <c r="J55" s="6"/>
      <c r="K55" s="6"/>
      <c r="L55" s="6"/>
      <c r="M55" s="6"/>
      <c r="N55" s="6"/>
      <c r="O55" s="6"/>
      <c r="P55" s="6"/>
      <c r="Q55" s="6"/>
    </row>
    <row r="56" ht="15.75">
      <c r="A56" s="31"/>
    </row>
    <row r="57" ht="15.75">
      <c r="A57" s="31"/>
    </row>
    <row r="58" spans="1:2" ht="15.75">
      <c r="A58" s="31"/>
      <c r="B58" s="5">
        <f>6.66+4.69+1.35+2.23</f>
        <v>14.930000000000001</v>
      </c>
    </row>
    <row r="59" ht="15.75">
      <c r="A59" s="31"/>
    </row>
    <row r="60" spans="1:17" ht="15.75">
      <c r="A60" s="31"/>
      <c r="B60" s="6"/>
      <c r="C60" s="6"/>
      <c r="D60" s="6"/>
      <c r="E60" s="6"/>
      <c r="F60" s="6"/>
      <c r="G60" s="6"/>
      <c r="H60" s="6"/>
      <c r="I60" s="6"/>
      <c r="J60" s="6"/>
      <c r="K60" s="6"/>
      <c r="L60" s="6"/>
      <c r="M60" s="6"/>
      <c r="N60" s="6"/>
      <c r="O60" s="6"/>
      <c r="P60" s="6"/>
      <c r="Q60" s="6"/>
    </row>
    <row r="61" spans="1:17" ht="15.75">
      <c r="A61" s="31"/>
      <c r="B61" s="6"/>
      <c r="C61" s="6"/>
      <c r="D61" s="6"/>
      <c r="E61" s="6"/>
      <c r="F61" s="6"/>
      <c r="G61" s="6"/>
      <c r="H61" s="6"/>
      <c r="I61" s="31"/>
      <c r="J61" s="6"/>
      <c r="K61" s="6"/>
      <c r="L61" s="6"/>
      <c r="M61" s="6"/>
      <c r="N61" s="6"/>
      <c r="O61" s="6"/>
      <c r="P61" s="6"/>
      <c r="Q61" s="6"/>
    </row>
    <row r="62" spans="1:17" ht="15.75">
      <c r="A62" s="31"/>
      <c r="B62" s="6"/>
      <c r="C62" s="6"/>
      <c r="D62" s="6"/>
      <c r="E62" s="6"/>
      <c r="F62" s="6"/>
      <c r="G62" s="6"/>
      <c r="H62" s="6"/>
      <c r="I62" s="6"/>
      <c r="J62" s="6"/>
      <c r="K62" s="6"/>
      <c r="L62" s="6"/>
      <c r="M62" s="6"/>
      <c r="N62" s="6"/>
      <c r="O62" s="6"/>
      <c r="P62" s="6"/>
      <c r="Q62" s="6"/>
    </row>
    <row r="63" spans="1:3" ht="15.75">
      <c r="A63" s="31"/>
      <c r="C63" s="31"/>
    </row>
    <row r="64" spans="1:17" ht="15.75">
      <c r="A64" s="31"/>
      <c r="B64" s="6"/>
      <c r="C64" s="6"/>
      <c r="D64" s="6"/>
      <c r="E64" s="6"/>
      <c r="F64" s="31"/>
      <c r="H64" s="31"/>
      <c r="I64" s="6"/>
      <c r="J64" s="6"/>
      <c r="K64" s="6"/>
      <c r="L64" s="6"/>
      <c r="M64" s="6"/>
      <c r="N64" s="6"/>
      <c r="O64" s="6"/>
      <c r="P64" s="6"/>
      <c r="Q64" s="6"/>
    </row>
    <row r="65" spans="1:8" ht="15.75">
      <c r="A65" s="31"/>
      <c r="E65" s="33"/>
      <c r="G65" s="33"/>
      <c r="H65" s="31"/>
    </row>
    <row r="66" ht="15.75">
      <c r="A66" s="31"/>
    </row>
    <row r="67" spans="1:17" ht="15.75">
      <c r="A67" s="34"/>
      <c r="B67" s="6"/>
      <c r="C67" s="32"/>
      <c r="D67" s="6"/>
      <c r="E67" s="6"/>
      <c r="F67" s="6"/>
      <c r="G67" s="6"/>
      <c r="H67" s="6"/>
      <c r="I67" s="6"/>
      <c r="J67" s="6"/>
      <c r="K67" s="6"/>
      <c r="L67" s="6"/>
      <c r="M67" s="6"/>
      <c r="N67" s="6"/>
      <c r="O67" s="6"/>
      <c r="P67" s="6"/>
      <c r="Q67" s="6"/>
    </row>
    <row r="68" spans="1:17" ht="15.75">
      <c r="A68" s="31"/>
      <c r="B68" s="6"/>
      <c r="C68" s="6"/>
      <c r="D68" s="6"/>
      <c r="E68" s="6"/>
      <c r="F68" s="6"/>
      <c r="G68" s="6"/>
      <c r="H68" s="6"/>
      <c r="I68" s="6"/>
      <c r="J68" s="6"/>
      <c r="K68" s="6"/>
      <c r="L68" s="6"/>
      <c r="M68" s="6"/>
      <c r="N68" s="6"/>
      <c r="O68" s="6"/>
      <c r="P68" s="6"/>
      <c r="Q68" s="6"/>
    </row>
    <row r="69" ht="15.75">
      <c r="A69" s="31"/>
    </row>
    <row r="70" ht="15.75">
      <c r="A70" s="31"/>
    </row>
    <row r="71" ht="15.75">
      <c r="A71" s="31"/>
    </row>
    <row r="75" spans="1:17" ht="15.75">
      <c r="A75" s="6"/>
      <c r="B75" s="6"/>
      <c r="C75" s="6"/>
      <c r="D75" s="6"/>
      <c r="E75" s="6"/>
      <c r="F75" s="6"/>
      <c r="G75" s="6"/>
      <c r="H75" s="6"/>
      <c r="I75" s="6"/>
      <c r="J75" s="6"/>
      <c r="K75" s="6"/>
      <c r="L75" s="6"/>
      <c r="M75" s="6"/>
      <c r="N75" s="6"/>
      <c r="O75" s="6"/>
      <c r="P75" s="6"/>
      <c r="Q75" s="6"/>
    </row>
    <row r="76" spans="1:17" ht="15.75">
      <c r="A76" s="6"/>
      <c r="B76" s="6"/>
      <c r="C76" s="6"/>
      <c r="D76" s="6"/>
      <c r="E76" s="6"/>
      <c r="F76" s="6"/>
      <c r="G76" s="6"/>
      <c r="H76" s="6"/>
      <c r="I76" s="6"/>
      <c r="J76" s="6"/>
      <c r="K76" s="6"/>
      <c r="L76" s="6"/>
      <c r="M76" s="6"/>
      <c r="N76" s="6"/>
      <c r="O76" s="6"/>
      <c r="P76" s="6"/>
      <c r="Q76" s="6"/>
    </row>
    <row r="77" spans="1:17" ht="15.75">
      <c r="A77" s="6"/>
      <c r="B77" s="6"/>
      <c r="C77" s="6"/>
      <c r="D77" s="6"/>
      <c r="E77" s="6"/>
      <c r="F77" s="6"/>
      <c r="G77" s="6"/>
      <c r="H77" s="6"/>
      <c r="I77" s="6"/>
      <c r="J77" s="6"/>
      <c r="K77" s="6"/>
      <c r="L77" s="6"/>
      <c r="M77" s="6"/>
      <c r="N77" s="6"/>
      <c r="O77" s="6"/>
      <c r="P77" s="6"/>
      <c r="Q77" s="6"/>
    </row>
    <row r="78" spans="1:17" ht="15.75">
      <c r="A78" s="6"/>
      <c r="B78" s="6"/>
      <c r="C78" s="6"/>
      <c r="D78" s="6"/>
      <c r="E78" s="6"/>
      <c r="F78" s="6"/>
      <c r="G78" s="6"/>
      <c r="H78" s="6"/>
      <c r="I78" s="6"/>
      <c r="J78" s="6"/>
      <c r="K78" s="6"/>
      <c r="L78" s="6"/>
      <c r="M78" s="6"/>
      <c r="N78" s="6"/>
      <c r="O78" s="6"/>
      <c r="P78" s="6"/>
      <c r="Q78" s="6"/>
    </row>
    <row r="79" spans="1:17" ht="15.75">
      <c r="A79" s="6"/>
      <c r="B79" s="6"/>
      <c r="C79" s="6"/>
      <c r="D79" s="6"/>
      <c r="E79" s="6"/>
      <c r="F79" s="6"/>
      <c r="G79" s="6"/>
      <c r="H79" s="6"/>
      <c r="I79" s="6"/>
      <c r="J79" s="6"/>
      <c r="K79" s="6"/>
      <c r="L79" s="6"/>
      <c r="M79" s="6"/>
      <c r="N79" s="6"/>
      <c r="O79" s="6"/>
      <c r="P79" s="6"/>
      <c r="Q79" s="6"/>
    </row>
    <row r="80" spans="1:17" ht="15.75">
      <c r="A80" s="6"/>
      <c r="B80" s="6"/>
      <c r="C80" s="6"/>
      <c r="D80" s="6"/>
      <c r="E80" s="6"/>
      <c r="F80" s="6"/>
      <c r="G80" s="6"/>
      <c r="H80" s="6"/>
      <c r="I80" s="6"/>
      <c r="J80" s="6"/>
      <c r="K80" s="6"/>
      <c r="L80" s="6"/>
      <c r="M80" s="6"/>
      <c r="N80" s="6"/>
      <c r="O80" s="6"/>
      <c r="P80" s="6"/>
      <c r="Q80" s="6"/>
    </row>
    <row r="81" spans="1:17" ht="15.75">
      <c r="A81" s="6"/>
      <c r="B81" s="6"/>
      <c r="C81" s="6"/>
      <c r="D81" s="6"/>
      <c r="E81" s="6"/>
      <c r="F81" s="6"/>
      <c r="G81" s="6"/>
      <c r="H81" s="6"/>
      <c r="I81" s="6"/>
      <c r="J81" s="6"/>
      <c r="K81" s="6"/>
      <c r="L81" s="6"/>
      <c r="M81" s="6"/>
      <c r="N81" s="6"/>
      <c r="O81" s="6"/>
      <c r="P81" s="6"/>
      <c r="Q81" s="6"/>
    </row>
  </sheetData>
  <sheetProtection/>
  <printOptions/>
  <pageMargins left="0.073" right="0.167" top="0.25" bottom="0.25" header="0.5" footer="0.5"/>
  <pageSetup fitToHeight="2" horizontalDpi="600" verticalDpi="600" orientation="landscape" paperSize="5"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2013-01-29T21:17:31Z</dcterms:created>
  <dcterms:modified xsi:type="dcterms:W3CDTF">2020-01-02T15:23:05Z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