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Rockefeller Institute\Departments\Central Staff\Publications\Yearbooks 2002-17\Yearbook Compilation\Local Government Finances &amp; Employment (F)\"/>
    </mc:Choice>
  </mc:AlternateContent>
  <bookViews>
    <workbookView xWindow="0" yWindow="0" windowWidth="28800" windowHeight="11835"/>
  </bookViews>
  <sheets>
    <sheet name="2018" sheetId="8" r:id="rId1"/>
    <sheet name="2017" sheetId="9" r:id="rId2"/>
    <sheet name="2016" sheetId="10" r:id="rId3"/>
    <sheet name="2015" sheetId="11" r:id="rId4"/>
    <sheet name="2014" sheetId="1" r:id="rId5"/>
    <sheet name="2013" sheetId="2" r:id="rId6"/>
    <sheet name="2012" sheetId="3" r:id="rId7"/>
    <sheet name="2011" sheetId="4" r:id="rId8"/>
    <sheet name="2010" sheetId="5" r:id="rId9"/>
    <sheet name="2008" sheetId="6" r:id="rId10"/>
    <sheet name="2007" sheetId="7" r:id="rId11"/>
  </sheets>
  <definedNames>
    <definedName name="_xlnm.Print_Area" localSheetId="10">'2007'!$A$1:$H$53</definedName>
    <definedName name="_xlnm.Print_Area" localSheetId="9">'2008'!$A$1:$H$52</definedName>
    <definedName name="_xlnm.Print_Area" localSheetId="8">'2010'!$A$1:$H$52</definedName>
    <definedName name="_xlnm.Print_Area" localSheetId="7">'2011'!$A$1:$H$53</definedName>
    <definedName name="_xlnm.Print_Area" localSheetId="6">'2012'!$A$1:$H$54</definedName>
    <definedName name="_xlnm.Print_Area" localSheetId="5">'2013'!$A$1:$H$52</definedName>
    <definedName name="_xlnm.Print_Area" localSheetId="4">'2014'!$A$1:$H$52</definedName>
    <definedName name="_xlnm.Print_Area" localSheetId="3">'2015'!$A$1:$K$56</definedName>
    <definedName name="_xlnm.Print_Area" localSheetId="2">'2016'!$A$1:$K$56</definedName>
    <definedName name="_xlnm.Print_Area" localSheetId="1">'2017'!$A$1:$K$55</definedName>
    <definedName name="_xlnm.Print_Area" localSheetId="0">'2018'!$A$1:$K$55</definedName>
  </definedNames>
  <calcPr calcId="162913"/>
</workbook>
</file>

<file path=xl/calcChain.xml><?xml version="1.0" encoding="utf-8"?>
<calcChain xmlns="http://schemas.openxmlformats.org/spreadsheetml/2006/main">
  <c r="K39" i="11" l="1"/>
  <c r="K30" i="11" s="1"/>
  <c r="K28" i="11" s="1"/>
  <c r="J39" i="11"/>
  <c r="I39" i="11"/>
  <c r="H39" i="11"/>
  <c r="G39" i="11"/>
  <c r="F39" i="11"/>
  <c r="E39" i="11"/>
  <c r="D39" i="11"/>
  <c r="C39" i="11"/>
  <c r="K32" i="11"/>
  <c r="J32" i="11"/>
  <c r="I32" i="11"/>
  <c r="H32" i="11"/>
  <c r="H30" i="11" s="1"/>
  <c r="H28" i="11" s="1"/>
  <c r="G32" i="11"/>
  <c r="G30" i="11" s="1"/>
  <c r="G28" i="11" s="1"/>
  <c r="F32" i="11"/>
  <c r="E32" i="11"/>
  <c r="E30" i="11" s="1"/>
  <c r="E28" i="11" s="1"/>
  <c r="D32" i="11"/>
  <c r="C32" i="11"/>
  <c r="K20" i="11"/>
  <c r="J20" i="11"/>
  <c r="I20" i="11"/>
  <c r="H20" i="11"/>
  <c r="G20" i="11"/>
  <c r="F20" i="11"/>
  <c r="E20" i="11"/>
  <c r="D20" i="11"/>
  <c r="C20" i="11"/>
  <c r="K10" i="11"/>
  <c r="J10" i="11"/>
  <c r="I10" i="11"/>
  <c r="H10" i="11"/>
  <c r="G10" i="11"/>
  <c r="F10" i="11"/>
  <c r="E10" i="11"/>
  <c r="D10" i="11"/>
  <c r="D8" i="11" s="1"/>
  <c r="D6" i="11" s="1"/>
  <c r="C10" i="11"/>
  <c r="K8" i="11" l="1"/>
  <c r="K6" i="11" s="1"/>
  <c r="J8" i="11"/>
  <c r="J6" i="11" s="1"/>
  <c r="I30" i="11"/>
  <c r="I28" i="11" s="1"/>
  <c r="H8" i="11"/>
  <c r="H6" i="11" s="1"/>
  <c r="G8" i="11"/>
  <c r="G6" i="11" s="1"/>
  <c r="F8" i="11"/>
  <c r="F6" i="11" s="1"/>
  <c r="E8" i="11"/>
  <c r="E6" i="11" s="1"/>
  <c r="D30" i="11"/>
  <c r="D28" i="11" s="1"/>
  <c r="C30" i="11"/>
  <c r="C28" i="11" s="1"/>
  <c r="C8" i="11"/>
  <c r="C6" i="11" s="1"/>
  <c r="F30" i="11"/>
  <c r="F28" i="11" s="1"/>
  <c r="J30" i="11"/>
  <c r="J28" i="11" s="1"/>
  <c r="I8" i="11"/>
  <c r="I6" i="11" s="1"/>
  <c r="K39" i="10"/>
  <c r="J39" i="10"/>
  <c r="I39" i="10"/>
  <c r="H39" i="10"/>
  <c r="G39" i="10"/>
  <c r="G30" i="10" s="1"/>
  <c r="G28" i="10" s="1"/>
  <c r="F39" i="10"/>
  <c r="E39" i="10"/>
  <c r="D39" i="10"/>
  <c r="C39" i="10"/>
  <c r="C30" i="10" s="1"/>
  <c r="C28" i="10" s="1"/>
  <c r="K32" i="10"/>
  <c r="J32" i="10"/>
  <c r="I32" i="10"/>
  <c r="I30" i="10" s="1"/>
  <c r="I28" i="10" s="1"/>
  <c r="H32" i="10"/>
  <c r="G32" i="10"/>
  <c r="F32" i="10"/>
  <c r="E32" i="10"/>
  <c r="D32" i="10"/>
  <c r="C32" i="10"/>
  <c r="K20" i="10"/>
  <c r="K8" i="10" s="1"/>
  <c r="K6" i="10" s="1"/>
  <c r="J20" i="10"/>
  <c r="I20" i="10"/>
  <c r="H20" i="10"/>
  <c r="G20" i="10"/>
  <c r="G8" i="10" s="1"/>
  <c r="G6" i="10" s="1"/>
  <c r="F20" i="10"/>
  <c r="E20" i="10"/>
  <c r="D20" i="10"/>
  <c r="C20" i="10"/>
  <c r="K10" i="10"/>
  <c r="J10" i="10"/>
  <c r="I10" i="10"/>
  <c r="H10" i="10"/>
  <c r="G10" i="10"/>
  <c r="F10" i="10"/>
  <c r="F8" i="10" s="1"/>
  <c r="F6" i="10" s="1"/>
  <c r="E10" i="10"/>
  <c r="D10" i="10"/>
  <c r="C10" i="10"/>
  <c r="I39" i="8"/>
  <c r="I32" i="8"/>
  <c r="I30" i="8" s="1"/>
  <c r="I28" i="8" s="1"/>
  <c r="I20" i="8"/>
  <c r="I10" i="8"/>
  <c r="I8" i="8"/>
  <c r="I6" i="8" s="1"/>
  <c r="I39" i="9"/>
  <c r="I30" i="9" s="1"/>
  <c r="I28" i="9" s="1"/>
  <c r="I32" i="9"/>
  <c r="I20" i="9"/>
  <c r="I10" i="9"/>
  <c r="K39" i="9"/>
  <c r="J39" i="9"/>
  <c r="H39" i="9"/>
  <c r="G39" i="9"/>
  <c r="G30" i="9" s="1"/>
  <c r="G28" i="9" s="1"/>
  <c r="F39" i="9"/>
  <c r="F30" i="9" s="1"/>
  <c r="F28" i="9" s="1"/>
  <c r="E39" i="9"/>
  <c r="D39" i="9"/>
  <c r="C39" i="9"/>
  <c r="K32" i="9"/>
  <c r="J32" i="9"/>
  <c r="H32" i="9"/>
  <c r="G32" i="9"/>
  <c r="F32" i="9"/>
  <c r="E32" i="9"/>
  <c r="D32" i="9"/>
  <c r="D30" i="9" s="1"/>
  <c r="D28" i="9" s="1"/>
  <c r="C32" i="9"/>
  <c r="K30" i="9"/>
  <c r="K28" i="9" s="1"/>
  <c r="H30" i="9"/>
  <c r="H28" i="9" s="1"/>
  <c r="K20" i="9"/>
  <c r="J20" i="9"/>
  <c r="H20" i="9"/>
  <c r="H8" i="9" s="1"/>
  <c r="H6" i="9" s="1"/>
  <c r="G20" i="9"/>
  <c r="F20" i="9"/>
  <c r="E20" i="9"/>
  <c r="D20" i="9"/>
  <c r="C20" i="9"/>
  <c r="K10" i="9"/>
  <c r="K8" i="9" s="1"/>
  <c r="K6" i="9" s="1"/>
  <c r="J10" i="9"/>
  <c r="H10" i="9"/>
  <c r="G10" i="9"/>
  <c r="G8" i="9" s="1"/>
  <c r="G6" i="9" s="1"/>
  <c r="F10" i="9"/>
  <c r="F8" i="9" s="1"/>
  <c r="F6" i="9" s="1"/>
  <c r="E10" i="9"/>
  <c r="E8" i="9" s="1"/>
  <c r="E6" i="9" s="1"/>
  <c r="D10" i="9"/>
  <c r="C10" i="9"/>
  <c r="J8" i="9"/>
  <c r="J6" i="9" s="1"/>
  <c r="B49" i="8"/>
  <c r="B47" i="8"/>
  <c r="B43" i="8"/>
  <c r="B41" i="8"/>
  <c r="B40" i="8"/>
  <c r="B39" i="8" s="1"/>
  <c r="B37" i="8"/>
  <c r="B35" i="8"/>
  <c r="B34" i="8"/>
  <c r="B33" i="8"/>
  <c r="B26" i="8"/>
  <c r="B24" i="8"/>
  <c r="B22" i="8"/>
  <c r="B21" i="8"/>
  <c r="B20" i="8" s="1"/>
  <c r="B18" i="8"/>
  <c r="B17" i="8"/>
  <c r="B16" i="8"/>
  <c r="B15" i="8"/>
  <c r="B14" i="8"/>
  <c r="B13" i="8"/>
  <c r="B12" i="8"/>
  <c r="B11" i="8"/>
  <c r="K39" i="8"/>
  <c r="K32" i="8"/>
  <c r="K20" i="8"/>
  <c r="K10" i="8"/>
  <c r="K8" i="8" s="1"/>
  <c r="K6" i="8" s="1"/>
  <c r="J39" i="8"/>
  <c r="J32" i="8"/>
  <c r="J6" i="8"/>
  <c r="J20" i="8"/>
  <c r="J8" i="8" s="1"/>
  <c r="J10" i="8"/>
  <c r="H39" i="8"/>
  <c r="H32" i="8"/>
  <c r="H20" i="8"/>
  <c r="H10" i="8"/>
  <c r="G39" i="8"/>
  <c r="G32" i="8"/>
  <c r="G20" i="8"/>
  <c r="G10" i="8"/>
  <c r="F39" i="8"/>
  <c r="F32" i="8"/>
  <c r="F30" i="8" s="1"/>
  <c r="F28" i="8" s="1"/>
  <c r="F20" i="8"/>
  <c r="F10" i="8"/>
  <c r="F8" i="8" s="1"/>
  <c r="F6" i="8" s="1"/>
  <c r="E39" i="8"/>
  <c r="E32" i="8"/>
  <c r="E20" i="8"/>
  <c r="E10" i="8"/>
  <c r="D39" i="8"/>
  <c r="D32" i="8"/>
  <c r="D20" i="8"/>
  <c r="D10" i="8"/>
  <c r="C10" i="8"/>
  <c r="C28" i="8"/>
  <c r="C30" i="8"/>
  <c r="C39" i="8"/>
  <c r="C32" i="8"/>
  <c r="C20" i="8"/>
  <c r="B39" i="7"/>
  <c r="B38" i="7"/>
  <c r="H38" i="7"/>
  <c r="G38" i="7"/>
  <c r="F38" i="7"/>
  <c r="D38" i="7"/>
  <c r="C38" i="7"/>
  <c r="B37" i="7"/>
  <c r="B36" i="7"/>
  <c r="B35" i="7"/>
  <c r="H33" i="7"/>
  <c r="G33" i="7"/>
  <c r="F33" i="7"/>
  <c r="E33" i="7"/>
  <c r="C33" i="7"/>
  <c r="B29" i="7"/>
  <c r="B25" i="7"/>
  <c r="B21" i="7"/>
  <c r="B17" i="7"/>
  <c r="B16" i="7"/>
  <c r="B14" i="7"/>
  <c r="B13" i="7"/>
  <c r="B10" i="7"/>
  <c r="B38" i="6"/>
  <c r="B35" i="6"/>
  <c r="B33" i="6"/>
  <c r="B32" i="6"/>
  <c r="B29" i="6"/>
  <c r="B21" i="6"/>
  <c r="B20" i="6"/>
  <c r="B17" i="6"/>
  <c r="B15" i="6"/>
  <c r="B13" i="6"/>
  <c r="B11" i="6"/>
  <c r="B10" i="6"/>
  <c r="B39" i="5"/>
  <c r="H37" i="5"/>
  <c r="F37" i="5"/>
  <c r="E37" i="5"/>
  <c r="D37" i="5"/>
  <c r="C37" i="5"/>
  <c r="B36" i="5"/>
  <c r="B35" i="5"/>
  <c r="B34" i="5"/>
  <c r="B33" i="5"/>
  <c r="H32" i="5"/>
  <c r="F32" i="5"/>
  <c r="E32" i="5"/>
  <c r="C32" i="5"/>
  <c r="B29" i="5"/>
  <c r="B28" i="5"/>
  <c r="B20" i="5"/>
  <c r="B17" i="5"/>
  <c r="B15" i="5"/>
  <c r="B14" i="5"/>
  <c r="B12" i="5"/>
  <c r="B44" i="3"/>
  <c r="H33" i="3"/>
  <c r="G33" i="3"/>
  <c r="F33" i="3"/>
  <c r="E33" i="3"/>
  <c r="D33" i="3"/>
  <c r="C33" i="3"/>
  <c r="B33" i="3"/>
  <c r="H19" i="3"/>
  <c r="G19" i="3"/>
  <c r="F19" i="3"/>
  <c r="E19" i="3"/>
  <c r="D19" i="3"/>
  <c r="C19" i="3"/>
  <c r="B19" i="3"/>
  <c r="H9" i="3"/>
  <c r="G9" i="3"/>
  <c r="F9" i="3"/>
  <c r="E9" i="3"/>
  <c r="D9" i="3"/>
  <c r="C9" i="3"/>
  <c r="B9" i="3"/>
  <c r="H40" i="2"/>
  <c r="G40" i="2"/>
  <c r="F40" i="2"/>
  <c r="E40" i="2"/>
  <c r="D40" i="2"/>
  <c r="C40" i="2"/>
  <c r="B40" i="2"/>
  <c r="H33" i="2"/>
  <c r="G33" i="2"/>
  <c r="F33" i="2"/>
  <c r="E33" i="2"/>
  <c r="D33" i="2"/>
  <c r="C33" i="2"/>
  <c r="B33" i="2"/>
  <c r="H18" i="2"/>
  <c r="G18" i="2"/>
  <c r="F18" i="2"/>
  <c r="E18" i="2"/>
  <c r="D18" i="2"/>
  <c r="C18" i="2"/>
  <c r="B18" i="2"/>
  <c r="H8" i="2"/>
  <c r="G8" i="2"/>
  <c r="F8" i="2"/>
  <c r="E8" i="2"/>
  <c r="D8" i="2"/>
  <c r="C8" i="2"/>
  <c r="B8" i="2"/>
  <c r="H39" i="1"/>
  <c r="G39" i="1"/>
  <c r="F39" i="1"/>
  <c r="D39" i="1"/>
  <c r="C39" i="1"/>
  <c r="H32" i="1"/>
  <c r="G32" i="1"/>
  <c r="F32" i="1"/>
  <c r="E32" i="1"/>
  <c r="D32" i="1"/>
  <c r="C32" i="1"/>
  <c r="B32" i="1"/>
  <c r="H18" i="1"/>
  <c r="G18" i="1"/>
  <c r="F18" i="1"/>
  <c r="E18" i="1"/>
  <c r="D18" i="1"/>
  <c r="C18" i="1"/>
  <c r="B18" i="1"/>
  <c r="H8" i="1"/>
  <c r="G8" i="1"/>
  <c r="F8" i="1"/>
  <c r="E8" i="1"/>
  <c r="D8" i="1"/>
  <c r="C8" i="1"/>
  <c r="B8" i="1"/>
  <c r="B37" i="5"/>
  <c r="K30" i="10" l="1"/>
  <c r="K28" i="10" s="1"/>
  <c r="J30" i="10"/>
  <c r="J28" i="10" s="1"/>
  <c r="J8" i="10"/>
  <c r="J6" i="10" s="1"/>
  <c r="I8" i="10"/>
  <c r="I6" i="10" s="1"/>
  <c r="H30" i="10"/>
  <c r="H28" i="10" s="1"/>
  <c r="H8" i="10"/>
  <c r="H6" i="10" s="1"/>
  <c r="F30" i="10"/>
  <c r="F28" i="10" s="1"/>
  <c r="E8" i="10"/>
  <c r="E6" i="10" s="1"/>
  <c r="D30" i="10"/>
  <c r="D28" i="10" s="1"/>
  <c r="D8" i="10"/>
  <c r="D6" i="10" s="1"/>
  <c r="C8" i="10"/>
  <c r="C6" i="10" s="1"/>
  <c r="E30" i="10"/>
  <c r="E28" i="10" s="1"/>
  <c r="B32" i="8"/>
  <c r="B30" i="8" s="1"/>
  <c r="B28" i="8" s="1"/>
  <c r="J30" i="9"/>
  <c r="J28" i="9" s="1"/>
  <c r="I8" i="9"/>
  <c r="I6" i="9" s="1"/>
  <c r="C30" i="9"/>
  <c r="C28" i="9" s="1"/>
  <c r="E30" i="9"/>
  <c r="E28" i="9" s="1"/>
  <c r="C8" i="9"/>
  <c r="C6" i="9" s="1"/>
  <c r="D8" i="9"/>
  <c r="D6" i="9" s="1"/>
  <c r="B10" i="8"/>
  <c r="B8" i="8" s="1"/>
  <c r="B6" i="8" s="1"/>
  <c r="K30" i="8"/>
  <c r="K28" i="8" s="1"/>
  <c r="J30" i="8"/>
  <c r="J28" i="8" s="1"/>
  <c r="H30" i="8"/>
  <c r="H28" i="8" s="1"/>
  <c r="H8" i="8"/>
  <c r="H6" i="8" s="1"/>
  <c r="G30" i="8"/>
  <c r="G28" i="8" s="1"/>
  <c r="G8" i="8"/>
  <c r="G6" i="8" s="1"/>
  <c r="E30" i="8"/>
  <c r="E28" i="8" s="1"/>
  <c r="E8" i="8"/>
  <c r="E6" i="8" s="1"/>
  <c r="D30" i="8"/>
  <c r="D28" i="8" s="1"/>
  <c r="D8" i="8"/>
  <c r="D6" i="8" s="1"/>
  <c r="C8" i="8"/>
  <c r="C6" i="8" s="1"/>
</calcChain>
</file>

<file path=xl/sharedStrings.xml><?xml version="1.0" encoding="utf-8"?>
<sst xmlns="http://schemas.openxmlformats.org/spreadsheetml/2006/main" count="558" uniqueCount="95">
  <si>
    <t>County</t>
  </si>
  <si>
    <t>City</t>
  </si>
  <si>
    <t>Town</t>
  </si>
  <si>
    <t>Village</t>
  </si>
  <si>
    <t>School</t>
  </si>
  <si>
    <t>Fire District</t>
  </si>
  <si>
    <t>Total</t>
  </si>
  <si>
    <t>Full Value</t>
  </si>
  <si>
    <t xml:space="preserve">  Local Revenues</t>
  </si>
  <si>
    <t xml:space="preserve">    Real Property Taxes and Assessments</t>
  </si>
  <si>
    <t xml:space="preserve">    Other Real Property Tax Items</t>
  </si>
  <si>
    <t xml:space="preserve">    Sales and Use Tax</t>
  </si>
  <si>
    <t xml:space="preserve">    Other Nonproperty Taxes</t>
  </si>
  <si>
    <t xml:space="preserve">    Charges for Services</t>
  </si>
  <si>
    <t xml:space="preserve">    Charges to Other Governments</t>
  </si>
  <si>
    <t xml:space="preserve">    Use and Sale of Property</t>
  </si>
  <si>
    <t xml:space="preserve">    Other Local Revenues</t>
  </si>
  <si>
    <t xml:space="preserve">  State and Federal Revenues</t>
  </si>
  <si>
    <t xml:space="preserve">    State Aid</t>
  </si>
  <si>
    <t xml:space="preserve">    Federal Aid</t>
  </si>
  <si>
    <t>Revenues</t>
  </si>
  <si>
    <t>Debt Issued</t>
  </si>
  <si>
    <t xml:space="preserve">  Bonds</t>
  </si>
  <si>
    <t xml:space="preserve">  Other Debt</t>
  </si>
  <si>
    <t>Outstanding Debt</t>
  </si>
  <si>
    <t xml:space="preserve">  Bonds (Gross)</t>
  </si>
  <si>
    <t xml:space="preserve">    Personal Services</t>
  </si>
  <si>
    <t xml:space="preserve">  Current Operations</t>
  </si>
  <si>
    <t xml:space="preserve">    Employee Benefits</t>
  </si>
  <si>
    <t xml:space="preserve">    Contractual</t>
  </si>
  <si>
    <t xml:space="preserve">  Equipment and Capital Outlay</t>
  </si>
  <si>
    <t xml:space="preserve">  Debt Service</t>
  </si>
  <si>
    <t xml:space="preserve">    Principal</t>
  </si>
  <si>
    <t xml:space="preserve">    Interest</t>
  </si>
  <si>
    <t>X</t>
  </si>
  <si>
    <t>Population — Census Estimates</t>
  </si>
  <si>
    <t>Summary of Finances for Major Classes of Local Government</t>
  </si>
  <si>
    <t>Expenditures</t>
  </si>
  <si>
    <t>X  Not applicable.</t>
  </si>
  <si>
    <t>New York State (Excluding New York City) — Local Fiscal Years Ended in 2014</t>
  </si>
  <si>
    <r>
      <t>SOURCE:  New York State Office of the State Comptroller</t>
    </r>
    <r>
      <rPr>
        <i/>
        <sz val="11"/>
        <rFont val="Arial"/>
        <family val="2"/>
      </rPr>
      <t>.</t>
    </r>
  </si>
  <si>
    <t>NOTE: Detail may not add to totals due to rounding. See Glossary F.</t>
  </si>
  <si>
    <t>New York State (Excluding New York City) — Fiscal Year Ended in 2013</t>
  </si>
  <si>
    <t>New York State (Excluding New York City) — Local Fiscal Years Ended in 2012</t>
  </si>
  <si>
    <t>(dollar amounts in millions)</t>
  </si>
  <si>
    <t xml:space="preserve">                      Towns</t>
  </si>
  <si>
    <t xml:space="preserve">                 Villages</t>
  </si>
  <si>
    <t xml:space="preserve">    Other Real Property Taxes Items</t>
  </si>
  <si>
    <t xml:space="preserve"> </t>
  </si>
  <si>
    <t xml:space="preserve">   Bonds</t>
  </si>
  <si>
    <t xml:space="preserve">   Other Debt</t>
  </si>
  <si>
    <t xml:space="preserve">   Bonds (Gross)</t>
  </si>
  <si>
    <t xml:space="preserve">                               X</t>
  </si>
  <si>
    <r>
      <t xml:space="preserve">    Sales and Use Taxes</t>
    </r>
    <r>
      <rPr>
        <vertAlign val="superscript"/>
        <sz val="11"/>
        <rFont val="Arial"/>
        <family val="2"/>
      </rPr>
      <t>1</t>
    </r>
  </si>
  <si>
    <t>School Districts</t>
  </si>
  <si>
    <t>Fire Districts</t>
  </si>
  <si>
    <t xml:space="preserve">1  Starting in 2007, counties were required to report sales tax on a gross collections basis, and to report a contractual expenditure for the amount of sales tax they distribute to other municipalities. Certain counties implemented this reporting requirement prior to 2007: Broome County implemented this change starting in 2005, and Monroe, Onondaga, and Tioga started in 2006. Previously, counties only reported the amount of sales tax they retained, and did not report an expenditure if they distributed to municipalities. Due to this reporting change, county sales tax revenue and general government expenditures will show notable increases when compared with prior year data, and financial tables that combine data for multiple classes of government that include counties may double count sales tax revenue. </t>
  </si>
  <si>
    <t>New York State (Excluding New York City) — Local Fiscal Years Ended in 2011</t>
  </si>
  <si>
    <t xml:space="preserve">           $     49,911.8</t>
  </si>
  <si>
    <t xml:space="preserve">        $      16,708.6</t>
  </si>
  <si>
    <t xml:space="preserve">          $     3,030.7</t>
  </si>
  <si>
    <t xml:space="preserve">             $        5,991.5</t>
  </si>
  <si>
    <t xml:space="preserve">             $     2,312.5</t>
  </si>
  <si>
    <t>$      21,173.8</t>
  </si>
  <si>
    <t>$ 694.6</t>
  </si>
  <si>
    <t>a</t>
  </si>
  <si>
    <t>a  This table does not include a 2011 population estimate for New York City. Therefore, no estimate of the state’s total population for 2011 is reflected on the table.</t>
  </si>
  <si>
    <t>New York State (Excluding New York City) — Local Fiscal Years Ended in 2010</t>
  </si>
  <si>
    <t xml:space="preserve">1  Starting in 2007, counties were required to report sales tax on a gross collections basis, and to report a contractual expenditure for the amount of sales tax they distribute to other municipalities. Certain counties implemented this reporting requirement prior to 2007: Broome County implemented this change starting in 2005, and Monroe, Onondaga, and Tioga started in 2006. Previously, counties only reported the amount of sales tax they retained, and did not report an expenditure if they distributed to municipalites. Due to this reporting change, county sales tax revenue and general government expenditures will show notable increases when compared with prior year data, and financial tables that combine data for multiple classes of government that include counties may double count sales tax revenue. </t>
  </si>
  <si>
    <t>New York State (Excluding New York City) — Local Fiscal Years Ended in 2008</t>
  </si>
  <si>
    <t>New York State (Excluding New York City) — Local Fiscal Years Ended in 2007</t>
  </si>
  <si>
    <t xml:space="preserve">    Other Real Property Taxes and Assessments</t>
  </si>
  <si>
    <t xml:space="preserve">    Charges for Other Governments</t>
  </si>
  <si>
    <t xml:space="preserve">    Use and Sales of Property</t>
  </si>
  <si>
    <t>New York State (Excluding New York City) — Local Fiscal Years Ended in 2018</t>
  </si>
  <si>
    <t>SOURCE:  New York State Office of the State Comptroller, https://www.osc.state.ny.us/localgov/datanstat/findata/index_choice.htm.</t>
  </si>
  <si>
    <t>Total Revenues and Other Sources</t>
  </si>
  <si>
    <t xml:space="preserve">  Proceeds of Debt</t>
  </si>
  <si>
    <t xml:space="preserve">  Other Sources</t>
  </si>
  <si>
    <t>Interfund Transfer</t>
  </si>
  <si>
    <t>Total Expenditures and Other Uses</t>
  </si>
  <si>
    <t>Cities</t>
  </si>
  <si>
    <t>Towns</t>
  </si>
  <si>
    <t>Villages</t>
  </si>
  <si>
    <t>Schools</t>
  </si>
  <si>
    <t>Special Purpose Units</t>
  </si>
  <si>
    <t>Joint Activities</t>
  </si>
  <si>
    <t>Total Debt Outstanding at End of Fiscal Year</t>
  </si>
  <si>
    <t>New York State (Excluding New York City) — Local Fiscal Years Ended in 2017</t>
  </si>
  <si>
    <t>Libraries</t>
  </si>
  <si>
    <t>New York State (Excluding New York City) — Local Fiscal Years Ended in 2016</t>
  </si>
  <si>
    <t>Counties</t>
  </si>
  <si>
    <t>SOURCE:  New York State Office of the State Comptrollee, https://www.osc.state.ny.us/localgov/datanstat/findata/index_choice.htm (last viewed October 30, 2019).</t>
  </si>
  <si>
    <t>SOURCE:  New York State Office of the State Comptrollee, https://www.osc.state.ny.us/localgov/datanstat/findata/index_choice.htm (last viewed October 31, 2019).</t>
  </si>
  <si>
    <t>New York State (Excluding New York City) — Local Fiscal Years Ended in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</si>
</sst>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6" formatCode="&quot;$&quot;#,##0_);[Red]\(&quot;$&quot;#,##0\)"/>
    <numFmt numFmtId="43" formatCode="_(* #,##0.00_);_(* \(#,##0.00\);_(* &quot;-&quot;??_);_(@_)"/>
    <numFmt numFmtId="164" formatCode="&quot;$&quot;#,##0.0"/>
    <numFmt numFmtId="165" formatCode="&quot;$&quot;#,##0"/>
    <numFmt numFmtId="166" formatCode="#,##0.0"/>
  </numFmts>
  <fonts count="17" x14ac:knownFonts="1">
    <font>
      <sz val="11"/>
      <color theme="1"/>
      <name val="Calibri"/>
      <family val="2"/>
      <scheme val="minor"/>
    </font>
    <font>
      <sz val="11"/>
      <name val="Arial"/>
      <family val="2"/>
    </font>
    <font>
      <i/>
      <sz val="11"/>
      <name val="Arial"/>
      <family val="2"/>
    </font>
    <font>
      <b/>
      <sz val="16"/>
      <name val="Arial"/>
      <family val="2"/>
    </font>
    <font>
      <b/>
      <sz val="11"/>
      <name val="Arial"/>
      <family val="2"/>
    </font>
    <font>
      <vertAlign val="superscript"/>
      <sz val="11"/>
      <name val="Arial"/>
      <family val="2"/>
    </font>
    <font>
      <sz val="11"/>
      <color indexed="10"/>
      <name val="Arial"/>
      <family val="2"/>
    </font>
    <font>
      <sz val="11"/>
      <color indexed="53"/>
      <name val="Arial"/>
      <family val="2"/>
    </font>
    <font>
      <sz val="11"/>
      <color theme="1"/>
      <name val="Calibri"/>
      <family val="2"/>
      <scheme val="minor"/>
    </font>
    <font>
      <sz val="11"/>
      <color theme="1"/>
      <name val="Arial"/>
      <family val="2"/>
    </font>
    <font>
      <b/>
      <sz val="11"/>
      <color rgb="FF000000"/>
      <name val="Arial"/>
      <family val="2"/>
    </font>
    <font>
      <sz val="11"/>
      <color rgb="FF000000"/>
      <name val="Arial"/>
      <family val="2"/>
    </font>
    <font>
      <b/>
      <sz val="16"/>
      <color rgb="FF000000"/>
      <name val="Arial"/>
      <family val="2"/>
    </font>
    <font>
      <b/>
      <sz val="11"/>
      <color rgb="FFFF0000"/>
      <name val="Arial"/>
      <family val="2"/>
    </font>
    <font>
      <b/>
      <sz val="11"/>
      <color rgb="FF00B050"/>
      <name val="Arial"/>
      <family val="2"/>
    </font>
    <font>
      <b/>
      <sz val="14"/>
      <color rgb="FFFF0000"/>
      <name val="Arial"/>
      <family val="2"/>
    </font>
    <font>
      <u/>
      <sz val="11"/>
      <color theme="10"/>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5">
    <border>
      <left/>
      <right/>
      <top/>
      <bottom/>
      <diagonal/>
    </border>
    <border>
      <left/>
      <right/>
      <top style="thin">
        <color indexed="64"/>
      </top>
      <bottom style="thin">
        <color indexed="64"/>
      </bottom>
      <diagonal/>
    </border>
    <border>
      <left/>
      <right/>
      <top style="thin">
        <color indexed="64"/>
      </top>
      <bottom/>
      <diagonal/>
    </border>
    <border>
      <left/>
      <right/>
      <top style="thin">
        <color indexed="8"/>
      </top>
      <bottom/>
      <diagonal/>
    </border>
    <border>
      <left/>
      <right/>
      <top style="thin">
        <color indexed="64"/>
      </top>
      <bottom style="thin">
        <color indexed="8"/>
      </bottom>
      <diagonal/>
    </border>
  </borders>
  <cellStyleXfs count="3">
    <xf numFmtId="0" fontId="0" fillId="0" borderId="0"/>
    <xf numFmtId="43" fontId="8" fillId="0" borderId="0" applyFont="0" applyFill="0" applyBorder="0" applyAlignment="0" applyProtection="0"/>
    <xf numFmtId="0" fontId="16" fillId="0" borderId="0" applyNumberFormat="0" applyFill="0" applyBorder="0" applyAlignment="0" applyProtection="0"/>
  </cellStyleXfs>
  <cellXfs count="111">
    <xf numFmtId="0" fontId="0" fillId="0" borderId="0" xfId="0"/>
    <xf numFmtId="0" fontId="0" fillId="0" borderId="0" xfId="0" applyFill="1"/>
    <xf numFmtId="3" fontId="0" fillId="0" borderId="0" xfId="0" applyNumberFormat="1" applyFill="1"/>
    <xf numFmtId="0" fontId="9" fillId="0" borderId="0" xfId="0" applyFont="1" applyFill="1"/>
    <xf numFmtId="0" fontId="9" fillId="0" borderId="0" xfId="0" applyFont="1" applyFill="1" applyAlignment="1">
      <alignment wrapText="1"/>
    </xf>
    <xf numFmtId="3" fontId="9" fillId="0" borderId="0" xfId="0" applyNumberFormat="1" applyFont="1" applyFill="1"/>
    <xf numFmtId="0" fontId="9" fillId="0" borderId="0" xfId="0" applyFont="1" applyFill="1" applyAlignment="1"/>
    <xf numFmtId="0" fontId="10" fillId="0" borderId="0" xfId="0" applyFont="1" applyFill="1" applyAlignment="1">
      <alignment readingOrder="1"/>
    </xf>
    <xf numFmtId="0" fontId="10" fillId="0" borderId="0" xfId="0" applyFont="1" applyFill="1" applyAlignment="1">
      <alignment horizontal="left" readingOrder="1"/>
    </xf>
    <xf numFmtId="0" fontId="1" fillId="0" borderId="1" xfId="0" applyFont="1" applyFill="1" applyBorder="1" applyAlignment="1"/>
    <xf numFmtId="0" fontId="1" fillId="0" borderId="1" xfId="0" applyFont="1" applyFill="1" applyBorder="1" applyAlignment="1">
      <alignment horizontal="right" readingOrder="1"/>
    </xf>
    <xf numFmtId="3" fontId="11" fillId="0" borderId="0" xfId="0" quotePrefix="1" applyNumberFormat="1" applyFont="1" applyFill="1" applyAlignment="1">
      <alignment horizontal="right" wrapText="1" readingOrder="1"/>
    </xf>
    <xf numFmtId="6" fontId="11" fillId="0" borderId="0" xfId="0" quotePrefix="1" applyNumberFormat="1" applyFont="1" applyFill="1" applyAlignment="1">
      <alignment horizontal="right" wrapText="1" readingOrder="1"/>
    </xf>
    <xf numFmtId="0" fontId="11" fillId="0" borderId="0" xfId="0" applyFont="1" applyFill="1" applyAlignment="1">
      <alignment horizontal="left" wrapText="1" readingOrder="1"/>
    </xf>
    <xf numFmtId="3" fontId="11" fillId="0" borderId="0" xfId="0" applyNumberFormat="1" applyFont="1" applyFill="1" applyAlignment="1">
      <alignment horizontal="right" wrapText="1" readingOrder="1"/>
    </xf>
    <xf numFmtId="0" fontId="11" fillId="0" borderId="0" xfId="0" applyFont="1" applyFill="1" applyAlignment="1">
      <alignment readingOrder="1"/>
    </xf>
    <xf numFmtId="3" fontId="11" fillId="3" borderId="0" xfId="0" applyNumberFormat="1" applyFont="1" applyFill="1" applyAlignment="1">
      <alignment horizontal="right" wrapText="1" readingOrder="1"/>
    </xf>
    <xf numFmtId="0" fontId="9" fillId="0" borderId="0" xfId="0" applyFont="1" applyFill="1" applyAlignment="1">
      <alignment horizontal="left" wrapText="1" readingOrder="1"/>
    </xf>
    <xf numFmtId="0" fontId="11" fillId="0" borderId="0" xfId="0" applyFont="1" applyFill="1" applyAlignment="1">
      <alignment horizontal="left" readingOrder="1"/>
    </xf>
    <xf numFmtId="0" fontId="9" fillId="0" borderId="2" xfId="0" applyFont="1" applyFill="1" applyBorder="1"/>
    <xf numFmtId="0" fontId="9" fillId="0" borderId="0" xfId="0" applyNumberFormat="1" applyFont="1" applyFill="1"/>
    <xf numFmtId="0" fontId="12" fillId="0" borderId="0" xfId="0" applyFont="1" applyFill="1" applyAlignment="1">
      <alignment readingOrder="1"/>
    </xf>
    <xf numFmtId="164" fontId="9" fillId="0" borderId="0" xfId="0" applyNumberFormat="1" applyFont="1" applyFill="1"/>
    <xf numFmtId="164" fontId="11" fillId="0" borderId="0" xfId="0" applyNumberFormat="1" applyFont="1" applyFill="1" applyAlignment="1">
      <alignment horizontal="right" wrapText="1" readingOrder="1"/>
    </xf>
    <xf numFmtId="165" fontId="11" fillId="0" borderId="0" xfId="0" quotePrefix="1" applyNumberFormat="1" applyFont="1" applyFill="1" applyAlignment="1">
      <alignment horizontal="right" wrapText="1" readingOrder="1"/>
    </xf>
    <xf numFmtId="165" fontId="9" fillId="0" borderId="0" xfId="0" applyNumberFormat="1" applyFont="1" applyFill="1"/>
    <xf numFmtId="165" fontId="11" fillId="0" borderId="0" xfId="0" applyNumberFormat="1" applyFont="1" applyFill="1" applyAlignment="1">
      <alignment horizontal="right" wrapText="1" readingOrder="1"/>
    </xf>
    <xf numFmtId="165" fontId="11" fillId="3" borderId="0" xfId="0" applyNumberFormat="1" applyFont="1" applyFill="1" applyAlignment="1">
      <alignment horizontal="right" wrapText="1" readingOrder="1"/>
    </xf>
    <xf numFmtId="165" fontId="9" fillId="3" borderId="0" xfId="0" applyNumberFormat="1" applyFont="1" applyFill="1" applyAlignment="1">
      <alignment horizontal="right" wrapText="1"/>
    </xf>
    <xf numFmtId="165" fontId="11" fillId="3" borderId="0" xfId="0" quotePrefix="1" applyNumberFormat="1" applyFont="1" applyFill="1" applyAlignment="1">
      <alignment horizontal="right" wrapText="1" readingOrder="1"/>
    </xf>
    <xf numFmtId="165" fontId="9" fillId="0" borderId="0" xfId="0" applyNumberFormat="1" applyFont="1" applyFill="1" applyAlignment="1">
      <alignment horizontal="right" wrapText="1"/>
    </xf>
    <xf numFmtId="165" fontId="9" fillId="0" borderId="0" xfId="0" applyNumberFormat="1" applyFont="1" applyFill="1" applyAlignment="1">
      <alignment wrapText="1"/>
    </xf>
    <xf numFmtId="5" fontId="9" fillId="0" borderId="0" xfId="0" applyNumberFormat="1" applyFont="1"/>
    <xf numFmtId="5" fontId="3" fillId="0" borderId="0" xfId="0" applyNumberFormat="1" applyFont="1"/>
    <xf numFmtId="5" fontId="9" fillId="0" borderId="0" xfId="0" applyNumberFormat="1" applyFont="1" applyFill="1"/>
    <xf numFmtId="0" fontId="9" fillId="0" borderId="0" xfId="0" applyNumberFormat="1" applyFont="1"/>
    <xf numFmtId="166" fontId="9" fillId="0" borderId="0" xfId="0" applyNumberFormat="1" applyFont="1"/>
    <xf numFmtId="5" fontId="9" fillId="0" borderId="0" xfId="0" applyNumberFormat="1" applyFont="1" applyFill="1" applyAlignment="1">
      <alignment horizontal="left"/>
    </xf>
    <xf numFmtId="5" fontId="9" fillId="0" borderId="3" xfId="0" applyNumberFormat="1" applyFont="1" applyFill="1" applyBorder="1"/>
    <xf numFmtId="166" fontId="9" fillId="0" borderId="3" xfId="0" applyNumberFormat="1" applyFont="1" applyFill="1" applyBorder="1"/>
    <xf numFmtId="5" fontId="13" fillId="0" borderId="0" xfId="0" applyNumberFormat="1" applyFont="1"/>
    <xf numFmtId="5" fontId="4" fillId="0" borderId="0" xfId="0" applyNumberFormat="1" applyFont="1"/>
    <xf numFmtId="0" fontId="1" fillId="0" borderId="0" xfId="0" applyNumberFormat="1" applyFont="1"/>
    <xf numFmtId="0" fontId="1" fillId="0" borderId="0" xfId="0" applyNumberFormat="1" applyFont="1" applyBorder="1"/>
    <xf numFmtId="3" fontId="1" fillId="0" borderId="0" xfId="0" applyNumberFormat="1" applyFont="1"/>
    <xf numFmtId="166" fontId="1" fillId="0" borderId="0" xfId="0" applyNumberFormat="1" applyFont="1"/>
    <xf numFmtId="0" fontId="6" fillId="0" borderId="0" xfId="0" applyNumberFormat="1" applyFont="1"/>
    <xf numFmtId="0" fontId="7" fillId="0" borderId="0" xfId="0" applyNumberFormat="1" applyFont="1"/>
    <xf numFmtId="166" fontId="1" fillId="0" borderId="0" xfId="0" applyNumberFormat="1" applyFont="1" applyFill="1"/>
    <xf numFmtId="3" fontId="9" fillId="0" borderId="0" xfId="0" applyNumberFormat="1" applyFont="1" applyFill="1" applyAlignment="1">
      <alignment horizontal="right" wrapText="1" readingOrder="1"/>
    </xf>
    <xf numFmtId="0" fontId="3" fillId="0" borderId="0" xfId="0" applyFont="1"/>
    <xf numFmtId="5" fontId="3" fillId="0" borderId="0" xfId="0" quotePrefix="1" applyNumberFormat="1" applyFont="1" applyFill="1" applyAlignment="1">
      <alignment horizontal="left"/>
    </xf>
    <xf numFmtId="5" fontId="9" fillId="0" borderId="4" xfId="0" applyNumberFormat="1" applyFont="1" applyFill="1" applyBorder="1"/>
    <xf numFmtId="5" fontId="9" fillId="0" borderId="4" xfId="0" applyNumberFormat="1" applyFont="1" applyFill="1" applyBorder="1" applyAlignment="1">
      <alignment horizontal="right"/>
    </xf>
    <xf numFmtId="0" fontId="9" fillId="0" borderId="4" xfId="0" applyNumberFormat="1" applyFont="1" applyFill="1" applyBorder="1" applyAlignment="1">
      <alignment horizontal="right"/>
    </xf>
    <xf numFmtId="5" fontId="9" fillId="0" borderId="1" xfId="0" applyNumberFormat="1" applyFont="1" applyFill="1" applyBorder="1" applyAlignment="1">
      <alignment horizontal="right"/>
    </xf>
    <xf numFmtId="164" fontId="9" fillId="0" borderId="0" xfId="0" quotePrefix="1" applyNumberFormat="1" applyFont="1" applyFill="1" applyAlignment="1">
      <alignment horizontal="right"/>
    </xf>
    <xf numFmtId="164" fontId="1" fillId="0" borderId="0" xfId="0" applyNumberFormat="1" applyFont="1"/>
    <xf numFmtId="164" fontId="9" fillId="4" borderId="0" xfId="0" applyNumberFormat="1" applyFont="1" applyFill="1" applyAlignment="1">
      <alignment horizontal="right" wrapText="1" readingOrder="1"/>
    </xf>
    <xf numFmtId="164" fontId="9" fillId="0" borderId="0" xfId="0" applyNumberFormat="1" applyFont="1" applyFill="1" applyAlignment="1">
      <alignment horizontal="right" wrapText="1" readingOrder="1"/>
    </xf>
    <xf numFmtId="164" fontId="9" fillId="0" borderId="0" xfId="0" applyNumberFormat="1" applyFont="1" applyFill="1" applyAlignment="1">
      <alignment horizontal="right"/>
    </xf>
    <xf numFmtId="165" fontId="9" fillId="0" borderId="0" xfId="0" quotePrefix="1" applyNumberFormat="1" applyFont="1" applyAlignment="1">
      <alignment horizontal="right"/>
    </xf>
    <xf numFmtId="165" fontId="9" fillId="0" borderId="0" xfId="0" quotePrefix="1" applyNumberFormat="1" applyFont="1" applyFill="1" applyAlignment="1">
      <alignment horizontal="right"/>
    </xf>
    <xf numFmtId="165" fontId="1" fillId="0" borderId="0" xfId="0" applyNumberFormat="1" applyFont="1"/>
    <xf numFmtId="165" fontId="9" fillId="4" borderId="0" xfId="0" applyNumberFormat="1" applyFont="1" applyFill="1" applyAlignment="1">
      <alignment horizontal="right" wrapText="1" readingOrder="1"/>
    </xf>
    <xf numFmtId="165" fontId="9" fillId="0" borderId="0" xfId="0" applyNumberFormat="1" applyFont="1" applyFill="1" applyAlignment="1">
      <alignment horizontal="right"/>
    </xf>
    <xf numFmtId="164" fontId="9" fillId="0" borderId="0" xfId="0" applyNumberFormat="1" applyFont="1" applyFill="1" applyAlignment="1">
      <alignment wrapText="1"/>
    </xf>
    <xf numFmtId="166" fontId="9" fillId="2" borderId="0" xfId="0" applyNumberFormat="1" applyFont="1" applyFill="1" applyAlignment="1">
      <alignment horizontal="right" wrapText="1" readingOrder="1"/>
    </xf>
    <xf numFmtId="3" fontId="9" fillId="2" borderId="0" xfId="0" applyNumberFormat="1" applyFont="1" applyFill="1" applyAlignment="1">
      <alignment horizontal="right" wrapText="1" readingOrder="1"/>
    </xf>
    <xf numFmtId="164" fontId="9" fillId="2" borderId="0" xfId="0" applyNumberFormat="1" applyFont="1" applyFill="1" applyAlignment="1">
      <alignment horizontal="right" wrapText="1" readingOrder="1"/>
    </xf>
    <xf numFmtId="5" fontId="14" fillId="0" borderId="0" xfId="0" applyNumberFormat="1" applyFont="1"/>
    <xf numFmtId="166" fontId="6" fillId="0" borderId="0" xfId="0" applyNumberFormat="1" applyFont="1"/>
    <xf numFmtId="166" fontId="7" fillId="0" borderId="0" xfId="0" applyNumberFormat="1" applyFont="1"/>
    <xf numFmtId="164" fontId="6" fillId="0" borderId="0" xfId="0" applyNumberFormat="1" applyFont="1"/>
    <xf numFmtId="164" fontId="7" fillId="0" borderId="0" xfId="0" applyNumberFormat="1" applyFont="1"/>
    <xf numFmtId="166" fontId="9" fillId="0" borderId="0" xfId="0" applyNumberFormat="1" applyFont="1" applyFill="1" applyAlignment="1">
      <alignment horizontal="right" wrapText="1" readingOrder="1"/>
    </xf>
    <xf numFmtId="5" fontId="1" fillId="0" borderId="0" xfId="0" applyNumberFormat="1" applyFont="1"/>
    <xf numFmtId="5" fontId="1" fillId="0" borderId="0" xfId="0" applyNumberFormat="1" applyFont="1" applyFill="1"/>
    <xf numFmtId="0" fontId="1" fillId="0" borderId="0" xfId="0" applyNumberFormat="1" applyFont="1" applyFill="1"/>
    <xf numFmtId="5" fontId="1" fillId="0" borderId="0" xfId="0" applyNumberFormat="1" applyFont="1" applyFill="1" applyAlignment="1">
      <alignment horizontal="left"/>
    </xf>
    <xf numFmtId="3" fontId="1" fillId="0" borderId="0" xfId="0" applyNumberFormat="1" applyFont="1" applyFill="1" applyAlignment="1">
      <alignment horizontal="right" wrapText="1" readingOrder="1"/>
    </xf>
    <xf numFmtId="3" fontId="1" fillId="2" borderId="0" xfId="0" applyNumberFormat="1" applyFont="1" applyFill="1" applyAlignment="1">
      <alignment horizontal="right" wrapText="1" readingOrder="1"/>
    </xf>
    <xf numFmtId="5" fontId="1" fillId="0" borderId="3" xfId="0" applyNumberFormat="1" applyFont="1" applyFill="1" applyBorder="1"/>
    <xf numFmtId="166" fontId="1" fillId="0" borderId="3" xfId="0" applyNumberFormat="1" applyFont="1" applyFill="1" applyBorder="1"/>
    <xf numFmtId="0" fontId="1" fillId="2" borderId="0" xfId="0" applyFont="1" applyFill="1"/>
    <xf numFmtId="164" fontId="1" fillId="0" borderId="0" xfId="0" quotePrefix="1" applyNumberFormat="1" applyFont="1" applyAlignment="1">
      <alignment horizontal="right"/>
    </xf>
    <xf numFmtId="164" fontId="1" fillId="0" borderId="0" xfId="0" quotePrefix="1" applyNumberFormat="1" applyFont="1" applyFill="1" applyAlignment="1">
      <alignment horizontal="right"/>
    </xf>
    <xf numFmtId="164" fontId="1" fillId="0" borderId="0" xfId="0" applyNumberFormat="1" applyFont="1" applyFill="1"/>
    <xf numFmtId="164" fontId="1" fillId="2" borderId="0" xfId="0" applyNumberFormat="1" applyFont="1" applyFill="1" applyAlignment="1">
      <alignment horizontal="right" wrapText="1" readingOrder="1"/>
    </xf>
    <xf numFmtId="164" fontId="1" fillId="0" borderId="0" xfId="0" applyNumberFormat="1" applyFont="1" applyFill="1" applyAlignment="1">
      <alignment horizontal="right"/>
    </xf>
    <xf numFmtId="0" fontId="9" fillId="0" borderId="0" xfId="0" applyFont="1" applyFill="1" applyAlignment="1">
      <alignment wrapText="1"/>
    </xf>
    <xf numFmtId="3" fontId="9" fillId="0" borderId="0" xfId="1" applyNumberFormat="1" applyFont="1"/>
    <xf numFmtId="165" fontId="9" fillId="0" borderId="0" xfId="1" applyNumberFormat="1" applyFont="1"/>
    <xf numFmtId="165" fontId="0" fillId="0" borderId="0" xfId="0" applyNumberFormat="1"/>
    <xf numFmtId="3" fontId="9" fillId="0" borderId="0" xfId="0" applyNumberFormat="1" applyFont="1"/>
    <xf numFmtId="0" fontId="9" fillId="0" borderId="0" xfId="0" applyFont="1" applyFill="1" applyAlignment="1">
      <alignment wrapText="1"/>
    </xf>
    <xf numFmtId="0" fontId="9" fillId="0" borderId="0" xfId="0" applyFont="1" applyFill="1" applyAlignment="1">
      <alignment horizontal="left" indent="1"/>
    </xf>
    <xf numFmtId="0" fontId="11" fillId="0" borderId="0" xfId="0" applyFont="1" applyFill="1" applyAlignment="1">
      <alignment horizontal="left" wrapText="1" indent="1" readingOrder="1"/>
    </xf>
    <xf numFmtId="0" fontId="11" fillId="0" borderId="0" xfId="0" applyFont="1" applyFill="1" applyAlignment="1">
      <alignment horizontal="left" indent="1" readingOrder="1"/>
    </xf>
    <xf numFmtId="0" fontId="9" fillId="0" borderId="0" xfId="0" applyFont="1" applyFill="1" applyAlignment="1">
      <alignment horizontal="left" indent="1" readingOrder="1"/>
    </xf>
    <xf numFmtId="0" fontId="0" fillId="0" borderId="2" xfId="0" applyBorder="1"/>
    <xf numFmtId="165" fontId="9" fillId="0" borderId="0" xfId="0" applyNumberFormat="1" applyFont="1"/>
    <xf numFmtId="0" fontId="1" fillId="0" borderId="1" xfId="0" applyFont="1" applyFill="1" applyBorder="1" applyAlignment="1">
      <alignment horizontal="right" wrapText="1" readingOrder="1"/>
    </xf>
    <xf numFmtId="165" fontId="1" fillId="0" borderId="0" xfId="1" applyNumberFormat="1" applyFont="1"/>
    <xf numFmtId="0" fontId="15" fillId="0" borderId="0" xfId="0" applyFont="1" applyFill="1" applyAlignment="1"/>
    <xf numFmtId="165" fontId="9" fillId="0" borderId="0" xfId="1" applyNumberFormat="1" applyFont="1" applyFill="1"/>
    <xf numFmtId="165" fontId="0" fillId="0" borderId="0" xfId="0" applyNumberFormat="1" applyFill="1"/>
    <xf numFmtId="0" fontId="0" fillId="0" borderId="2" xfId="0" applyFill="1" applyBorder="1"/>
    <xf numFmtId="0" fontId="9" fillId="0" borderId="0" xfId="0" applyFont="1" applyFill="1" applyAlignment="1">
      <alignment wrapText="1"/>
    </xf>
    <xf numFmtId="0" fontId="9" fillId="2" borderId="0" xfId="0" applyFont="1" applyFill="1" applyAlignment="1">
      <alignment horizontal="left" wrapText="1"/>
    </xf>
    <xf numFmtId="0" fontId="16" fillId="0" borderId="0" xfId="2" applyNumberFormat="1" applyFill="1"/>
  </cellXfs>
  <cellStyles count="3">
    <cellStyle name="Comma" xfId="1" builtinId="3"/>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sc.state.ny.us/localgov/datanstat/findata/index_choice.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sc.state.ny.us/localgov/datanstat/findata/index_choice.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osc.state.ny.us/localgov/datanstat/findata/index_choice.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sc.state.ny.us/localgov/datanstat/findata/index_choice.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sc.state.ny.us/localgov/datanstat/findata/index_choice.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workbookViewId="0"/>
  </sheetViews>
  <sheetFormatPr defaultColWidth="20.7109375" defaultRowHeight="15" x14ac:dyDescent="0.25"/>
  <cols>
    <col min="1" max="1" width="45.7109375" customWidth="1"/>
    <col min="5" max="5" width="22.5703125" bestFit="1" customWidth="1"/>
    <col min="7" max="7" width="22.5703125" bestFit="1" customWidth="1"/>
  </cols>
  <sheetData>
    <row r="1" spans="1:11" ht="20.25" x14ac:dyDescent="0.3">
      <c r="A1" s="21" t="s">
        <v>36</v>
      </c>
      <c r="B1" s="7"/>
      <c r="C1" s="7"/>
      <c r="D1" s="7"/>
      <c r="E1" s="7"/>
      <c r="F1" s="104"/>
      <c r="G1" s="6"/>
      <c r="H1" s="6"/>
      <c r="I1" s="6"/>
    </row>
    <row r="2" spans="1:11" ht="20.25" x14ac:dyDescent="0.3">
      <c r="A2" s="21" t="s">
        <v>74</v>
      </c>
      <c r="B2" s="7"/>
      <c r="C2" s="7"/>
      <c r="D2" s="7"/>
      <c r="E2" s="7"/>
      <c r="F2" s="104"/>
      <c r="G2" s="6"/>
      <c r="H2" s="6"/>
      <c r="I2" s="6"/>
    </row>
    <row r="3" spans="1:11" x14ac:dyDescent="0.25">
      <c r="A3" s="8"/>
      <c r="B3" s="8"/>
      <c r="C3" s="8"/>
      <c r="D3" s="8"/>
      <c r="E3" s="8"/>
      <c r="F3" s="4"/>
      <c r="G3" s="4"/>
      <c r="H3" s="4"/>
      <c r="I3" s="90"/>
    </row>
    <row r="4" spans="1:11" ht="29.25" x14ac:dyDescent="0.25">
      <c r="A4" s="9"/>
      <c r="B4" s="10" t="s">
        <v>6</v>
      </c>
      <c r="C4" s="10" t="s">
        <v>91</v>
      </c>
      <c r="D4" s="10" t="s">
        <v>81</v>
      </c>
      <c r="E4" s="10" t="s">
        <v>82</v>
      </c>
      <c r="F4" s="10" t="s">
        <v>83</v>
      </c>
      <c r="G4" s="10" t="s">
        <v>84</v>
      </c>
      <c r="H4" s="10" t="s">
        <v>55</v>
      </c>
      <c r="I4" s="10" t="s">
        <v>89</v>
      </c>
      <c r="J4" s="102" t="s">
        <v>85</v>
      </c>
      <c r="K4" s="10" t="s">
        <v>86</v>
      </c>
    </row>
    <row r="5" spans="1:11" x14ac:dyDescent="0.25">
      <c r="A5" s="3"/>
      <c r="B5" s="11"/>
      <c r="C5" s="12"/>
      <c r="D5" s="12"/>
      <c r="E5" s="12"/>
      <c r="F5" s="12"/>
      <c r="G5" s="12"/>
      <c r="H5" s="12"/>
      <c r="I5" s="12"/>
    </row>
    <row r="6" spans="1:11" x14ac:dyDescent="0.25">
      <c r="A6" s="3" t="s">
        <v>76</v>
      </c>
      <c r="B6" s="12">
        <f t="shared" ref="B6:K6" si="0">+B8+B24+B26</f>
        <v>93825786721.399994</v>
      </c>
      <c r="C6" s="12">
        <f t="shared" si="0"/>
        <v>28075568997.129997</v>
      </c>
      <c r="D6" s="12">
        <f t="shared" si="0"/>
        <v>5535164309.8199997</v>
      </c>
      <c r="E6" s="12">
        <f t="shared" si="0"/>
        <v>9264168088.6599998</v>
      </c>
      <c r="F6" s="12">
        <f t="shared" si="0"/>
        <v>3283794791.6399994</v>
      </c>
      <c r="G6" s="12">
        <f t="shared" si="0"/>
        <v>45855733094</v>
      </c>
      <c r="H6" s="12">
        <f t="shared" si="0"/>
        <v>957818761.68999994</v>
      </c>
      <c r="I6" s="12">
        <f t="shared" si="0"/>
        <v>581524395.56000006</v>
      </c>
      <c r="J6" s="12">
        <f t="shared" si="0"/>
        <v>129601695.01000001</v>
      </c>
      <c r="K6" s="12">
        <f t="shared" si="0"/>
        <v>142412587.88999999</v>
      </c>
    </row>
    <row r="7" spans="1:11" x14ac:dyDescent="0.25">
      <c r="A7" s="3"/>
      <c r="B7" s="12"/>
      <c r="C7" s="12"/>
      <c r="D7" s="12"/>
      <c r="E7" s="12"/>
      <c r="F7" s="12"/>
      <c r="G7" s="12"/>
      <c r="H7" s="12"/>
      <c r="I7" s="12"/>
    </row>
    <row r="8" spans="1:11" x14ac:dyDescent="0.25">
      <c r="A8" s="96" t="s">
        <v>20</v>
      </c>
      <c r="B8" s="105">
        <f t="shared" ref="B8:K8" si="1">+B10+B20</f>
        <v>83372020113.709991</v>
      </c>
      <c r="C8" s="92">
        <f t="shared" si="1"/>
        <v>24713266742.459999</v>
      </c>
      <c r="D8" s="92">
        <f t="shared" si="1"/>
        <v>4779368893.9099998</v>
      </c>
      <c r="E8" s="92">
        <f t="shared" si="1"/>
        <v>7629652851.9599991</v>
      </c>
      <c r="F8" s="92">
        <f t="shared" si="1"/>
        <v>2869190731.7599993</v>
      </c>
      <c r="G8" s="92">
        <f t="shared" si="1"/>
        <v>41724589835</v>
      </c>
      <c r="H8" s="92">
        <f t="shared" si="1"/>
        <v>840523701.2299999</v>
      </c>
      <c r="I8" s="92">
        <f t="shared" si="1"/>
        <v>547085707.96000004</v>
      </c>
      <c r="J8" s="92">
        <f t="shared" si="1"/>
        <v>127872039.54000001</v>
      </c>
      <c r="K8" s="92">
        <f t="shared" si="1"/>
        <v>140469609.88999999</v>
      </c>
    </row>
    <row r="9" spans="1:11" x14ac:dyDescent="0.25">
      <c r="A9" s="3"/>
      <c r="B9" s="106"/>
      <c r="C9" s="93"/>
      <c r="D9" s="93"/>
      <c r="E9" s="93"/>
      <c r="F9" s="93"/>
      <c r="G9" s="93"/>
      <c r="H9" s="93"/>
      <c r="I9" s="93"/>
      <c r="J9" s="93"/>
      <c r="K9" s="93"/>
    </row>
    <row r="10" spans="1:11" x14ac:dyDescent="0.25">
      <c r="A10" s="97" t="s">
        <v>8</v>
      </c>
      <c r="B10" s="105">
        <f t="shared" ref="B10:K10" si="2">SUM(B11:B18)</f>
        <v>58362584908.109993</v>
      </c>
      <c r="C10" s="92">
        <f t="shared" si="2"/>
        <v>19270073459.450001</v>
      </c>
      <c r="D10" s="92">
        <f t="shared" si="2"/>
        <v>3669876186.0900002</v>
      </c>
      <c r="E10" s="92">
        <f t="shared" si="2"/>
        <v>6865790633.8799982</v>
      </c>
      <c r="F10" s="92">
        <f t="shared" si="2"/>
        <v>2636527251.3099995</v>
      </c>
      <c r="G10" s="92">
        <f t="shared" si="2"/>
        <v>24365716950</v>
      </c>
      <c r="H10" s="92">
        <f t="shared" si="2"/>
        <v>832760529.20999992</v>
      </c>
      <c r="I10" s="92">
        <f t="shared" si="2"/>
        <v>501946613.13999999</v>
      </c>
      <c r="J10" s="92">
        <f t="shared" si="2"/>
        <v>81857831.260000005</v>
      </c>
      <c r="K10" s="92">
        <f t="shared" si="2"/>
        <v>138035453.76999998</v>
      </c>
    </row>
    <row r="11" spans="1:11" x14ac:dyDescent="0.25">
      <c r="A11" s="98" t="s">
        <v>9</v>
      </c>
      <c r="B11" s="25">
        <f>SUM(C11:K11)</f>
        <v>32539800327.029999</v>
      </c>
      <c r="C11" s="92">
        <v>5323185122.8499994</v>
      </c>
      <c r="D11" s="101">
        <v>1088689270.78</v>
      </c>
      <c r="E11" s="92">
        <v>3985840406.23</v>
      </c>
      <c r="F11" s="92">
        <v>1355298927.4400001</v>
      </c>
      <c r="G11" s="101">
        <v>19558935311</v>
      </c>
      <c r="H11" s="103">
        <v>772835132.76999986</v>
      </c>
      <c r="I11" s="101">
        <v>409441570</v>
      </c>
      <c r="J11" s="92">
        <v>44604943.960000001</v>
      </c>
      <c r="K11" s="101">
        <v>969642</v>
      </c>
    </row>
    <row r="12" spans="1:11" x14ac:dyDescent="0.25">
      <c r="A12" s="98" t="s">
        <v>10</v>
      </c>
      <c r="B12" s="25">
        <f t="shared" ref="B12:B18" si="3">SUM(C12:K12)</f>
        <v>3541939990.2000003</v>
      </c>
      <c r="C12" s="92">
        <v>393727555.67000002</v>
      </c>
      <c r="D12" s="101">
        <v>144798698.97000003</v>
      </c>
      <c r="E12" s="92">
        <v>107929772.32999995</v>
      </c>
      <c r="F12" s="92">
        <v>36741433.780000001</v>
      </c>
      <c r="G12" s="101">
        <v>2842065646</v>
      </c>
      <c r="H12" s="103">
        <v>11370529.759999998</v>
      </c>
      <c r="I12" s="101">
        <v>4265347.57</v>
      </c>
      <c r="J12" s="92">
        <v>920703.12</v>
      </c>
      <c r="K12" s="101">
        <v>120303</v>
      </c>
    </row>
    <row r="13" spans="1:11" x14ac:dyDescent="0.25">
      <c r="A13" s="98" t="s">
        <v>11</v>
      </c>
      <c r="B13" s="25">
        <f t="shared" si="3"/>
        <v>10449591050.469999</v>
      </c>
      <c r="C13" s="92">
        <v>8355073728.6699991</v>
      </c>
      <c r="D13" s="101">
        <v>902747341.21000004</v>
      </c>
      <c r="E13" s="92">
        <v>730054384.5200001</v>
      </c>
      <c r="F13" s="92">
        <v>171020568.06999993</v>
      </c>
      <c r="G13" s="101">
        <v>290695028</v>
      </c>
      <c r="H13" s="103">
        <v>0</v>
      </c>
      <c r="I13" s="101">
        <v>0</v>
      </c>
      <c r="J13" s="92">
        <v>0</v>
      </c>
      <c r="K13" s="101">
        <v>0</v>
      </c>
    </row>
    <row r="14" spans="1:11" x14ac:dyDescent="0.25">
      <c r="A14" s="98" t="s">
        <v>12</v>
      </c>
      <c r="B14" s="25">
        <f t="shared" si="3"/>
        <v>408038116.99000001</v>
      </c>
      <c r="C14" s="92">
        <v>93350648.300000012</v>
      </c>
      <c r="D14" s="101">
        <v>81592788.810000002</v>
      </c>
      <c r="E14" s="92">
        <v>204996257.51999995</v>
      </c>
      <c r="F14" s="92">
        <v>27131845.359999992</v>
      </c>
      <c r="G14" s="101">
        <v>440</v>
      </c>
      <c r="H14" s="103">
        <v>0</v>
      </c>
      <c r="I14" s="101">
        <v>0</v>
      </c>
      <c r="J14" s="92">
        <v>60372</v>
      </c>
      <c r="K14" s="101">
        <v>905765</v>
      </c>
    </row>
    <row r="15" spans="1:11" x14ac:dyDescent="0.25">
      <c r="A15" s="98" t="s">
        <v>13</v>
      </c>
      <c r="B15" s="25">
        <f t="shared" si="3"/>
        <v>5623636476.1299992</v>
      </c>
      <c r="C15" s="92">
        <v>2382401634.3399997</v>
      </c>
      <c r="D15" s="101">
        <v>946318390.86000001</v>
      </c>
      <c r="E15" s="92">
        <v>1059028023.7899996</v>
      </c>
      <c r="F15" s="92">
        <v>792402758.87999988</v>
      </c>
      <c r="G15" s="101">
        <v>366133090</v>
      </c>
      <c r="H15" s="103">
        <v>9513.73</v>
      </c>
      <c r="I15" s="101">
        <v>17941763.079999998</v>
      </c>
      <c r="J15" s="92">
        <v>14363369.280000001</v>
      </c>
      <c r="K15" s="101">
        <v>45037932.170000002</v>
      </c>
    </row>
    <row r="16" spans="1:11" x14ac:dyDescent="0.25">
      <c r="A16" s="98" t="s">
        <v>14</v>
      </c>
      <c r="B16" s="25">
        <f t="shared" si="3"/>
        <v>1205948834.8899999</v>
      </c>
      <c r="C16" s="92">
        <v>559437921.11000001</v>
      </c>
      <c r="D16" s="101">
        <v>111194806.28999998</v>
      </c>
      <c r="E16" s="92">
        <v>197382091.55999991</v>
      </c>
      <c r="F16" s="92">
        <v>88171111.020000041</v>
      </c>
      <c r="G16" s="101">
        <v>131731409</v>
      </c>
      <c r="H16" s="103">
        <v>12972284.74</v>
      </c>
      <c r="I16" s="101">
        <v>34247054.490000002</v>
      </c>
      <c r="J16" s="92">
        <v>916816.06</v>
      </c>
      <c r="K16" s="101">
        <v>69895340.61999999</v>
      </c>
    </row>
    <row r="17" spans="1:11" x14ac:dyDescent="0.25">
      <c r="A17" s="98" t="s">
        <v>15</v>
      </c>
      <c r="B17" s="25">
        <f t="shared" si="3"/>
        <v>1241366627.7899997</v>
      </c>
      <c r="C17" s="92">
        <v>326944265.53999996</v>
      </c>
      <c r="D17" s="101">
        <v>88027317.210000008</v>
      </c>
      <c r="E17" s="92">
        <v>191707264.97999984</v>
      </c>
      <c r="F17" s="92">
        <v>45932939.290000036</v>
      </c>
      <c r="G17" s="101">
        <v>562199362</v>
      </c>
      <c r="H17" s="103">
        <v>19054144</v>
      </c>
      <c r="I17" s="101">
        <v>4164093.3200000012</v>
      </c>
      <c r="J17" s="92">
        <v>2156775.3600000003</v>
      </c>
      <c r="K17" s="101">
        <v>1180466.0900000001</v>
      </c>
    </row>
    <row r="18" spans="1:11" x14ac:dyDescent="0.25">
      <c r="A18" s="98" t="s">
        <v>16</v>
      </c>
      <c r="B18" s="25">
        <f t="shared" si="3"/>
        <v>3352263484.6099997</v>
      </c>
      <c r="C18" s="92">
        <v>1835952582.97</v>
      </c>
      <c r="D18" s="101">
        <v>306507571.96000004</v>
      </c>
      <c r="E18" s="92">
        <v>388852432.94999999</v>
      </c>
      <c r="F18" s="92">
        <v>119827667.47000001</v>
      </c>
      <c r="G18" s="101">
        <v>613956664</v>
      </c>
      <c r="H18" s="103">
        <v>16518924.210000005</v>
      </c>
      <c r="I18" s="101">
        <v>31886784.680000003</v>
      </c>
      <c r="J18" s="92">
        <v>18834851.480000004</v>
      </c>
      <c r="K18" s="101">
        <v>19926004.889999997</v>
      </c>
    </row>
    <row r="19" spans="1:11" x14ac:dyDescent="0.25">
      <c r="A19" s="17"/>
      <c r="B19" s="1"/>
      <c r="C19" s="93"/>
      <c r="D19" s="93"/>
      <c r="E19" s="93"/>
      <c r="F19" s="93"/>
      <c r="G19" s="93"/>
      <c r="H19" s="93"/>
      <c r="I19" s="93"/>
      <c r="J19" s="93"/>
      <c r="K19" s="93"/>
    </row>
    <row r="20" spans="1:11" x14ac:dyDescent="0.25">
      <c r="A20" s="97" t="s">
        <v>17</v>
      </c>
      <c r="B20" s="25">
        <f t="shared" ref="B20:K20" si="4">SUM(B21:B22)</f>
        <v>25009435205.599998</v>
      </c>
      <c r="C20" s="101">
        <f t="shared" si="4"/>
        <v>5443193283.0100002</v>
      </c>
      <c r="D20" s="101">
        <f t="shared" si="4"/>
        <v>1109492707.8199999</v>
      </c>
      <c r="E20" s="101">
        <f t="shared" si="4"/>
        <v>763862218.08000064</v>
      </c>
      <c r="F20" s="101">
        <f t="shared" si="4"/>
        <v>232663480.44999993</v>
      </c>
      <c r="G20" s="101">
        <f t="shared" si="4"/>
        <v>17358872885</v>
      </c>
      <c r="H20" s="101">
        <f t="shared" si="4"/>
        <v>7763172.0199999996</v>
      </c>
      <c r="I20" s="101">
        <f t="shared" si="4"/>
        <v>45139094.82</v>
      </c>
      <c r="J20" s="101">
        <f t="shared" si="4"/>
        <v>46014208.280000001</v>
      </c>
      <c r="K20" s="101">
        <f t="shared" si="4"/>
        <v>2434156.12</v>
      </c>
    </row>
    <row r="21" spans="1:11" x14ac:dyDescent="0.25">
      <c r="A21" s="98" t="s">
        <v>18</v>
      </c>
      <c r="B21" s="25">
        <f t="shared" ref="B21:B22" si="5">SUM(C21:K21)</f>
        <v>20492390163.809998</v>
      </c>
      <c r="C21" s="92">
        <v>3069955205.9899998</v>
      </c>
      <c r="D21" s="101">
        <v>860521148.6099999</v>
      </c>
      <c r="E21" s="92">
        <v>571781752.91000056</v>
      </c>
      <c r="F21" s="92">
        <v>166048866.65999994</v>
      </c>
      <c r="G21" s="101">
        <v>15734830968</v>
      </c>
      <c r="H21" s="103">
        <v>3081583.7600000002</v>
      </c>
      <c r="I21" s="101">
        <v>45085551.590000004</v>
      </c>
      <c r="J21" s="92">
        <v>40149239.5</v>
      </c>
      <c r="K21" s="101">
        <v>935846.79</v>
      </c>
    </row>
    <row r="22" spans="1:11" x14ac:dyDescent="0.25">
      <c r="A22" s="98" t="s">
        <v>19</v>
      </c>
      <c r="B22" s="25">
        <f t="shared" si="5"/>
        <v>4517045041.79</v>
      </c>
      <c r="C22" s="92">
        <v>2373238077.02</v>
      </c>
      <c r="D22" s="101">
        <v>248971559.20999998</v>
      </c>
      <c r="E22" s="92">
        <v>192080465.17000002</v>
      </c>
      <c r="F22" s="92">
        <v>66614613.789999999</v>
      </c>
      <c r="G22" s="101">
        <v>1624041917</v>
      </c>
      <c r="H22" s="103">
        <v>4681588.26</v>
      </c>
      <c r="I22" s="101">
        <v>53543.229999999996</v>
      </c>
      <c r="J22" s="92">
        <v>5864968.7800000003</v>
      </c>
      <c r="K22" s="101">
        <v>1498309.33</v>
      </c>
    </row>
    <row r="23" spans="1:11" x14ac:dyDescent="0.25">
      <c r="A23" s="99"/>
      <c r="B23" s="1"/>
      <c r="C23" s="93"/>
      <c r="D23" s="93"/>
      <c r="E23" s="93"/>
      <c r="F23" s="93"/>
      <c r="G23" s="93"/>
      <c r="H23" s="93"/>
      <c r="I23" s="93"/>
      <c r="J23" s="93"/>
      <c r="K23" s="93"/>
    </row>
    <row r="24" spans="1:11" x14ac:dyDescent="0.25">
      <c r="A24" s="98" t="s">
        <v>77</v>
      </c>
      <c r="B24" s="25">
        <f t="shared" ref="B24" si="6">SUM(C24:K24)</f>
        <v>5417921275.8499994</v>
      </c>
      <c r="C24" s="92">
        <v>1047893422.53</v>
      </c>
      <c r="D24" s="101">
        <v>397577232.24000001</v>
      </c>
      <c r="E24" s="92">
        <v>1067233029.6899999</v>
      </c>
      <c r="F24" s="92">
        <v>229672780.34999999</v>
      </c>
      <c r="G24" s="101">
        <v>2571418834</v>
      </c>
      <c r="H24" s="103">
        <v>92420992.040000007</v>
      </c>
      <c r="I24" s="101">
        <v>10050000</v>
      </c>
      <c r="J24" s="92">
        <v>1500000</v>
      </c>
      <c r="K24" s="101">
        <v>154985</v>
      </c>
    </row>
    <row r="25" spans="1:11" x14ac:dyDescent="0.25">
      <c r="A25" s="98"/>
      <c r="B25" s="1"/>
      <c r="C25" s="93"/>
      <c r="D25" s="93"/>
      <c r="E25" s="93"/>
      <c r="F25" s="93"/>
      <c r="G25" s="93"/>
      <c r="H25" s="93"/>
      <c r="I25" s="93"/>
      <c r="J25" s="93"/>
      <c r="K25" s="93"/>
    </row>
    <row r="26" spans="1:11" x14ac:dyDescent="0.25">
      <c r="A26" s="98" t="s">
        <v>78</v>
      </c>
      <c r="B26" s="25">
        <f t="shared" ref="B26" si="7">SUM(C26:K26)</f>
        <v>5035845331.8400011</v>
      </c>
      <c r="C26" s="92">
        <v>2314408832.1400003</v>
      </c>
      <c r="D26" s="101">
        <v>358218183.67000002</v>
      </c>
      <c r="E26" s="92">
        <v>567282207.00999987</v>
      </c>
      <c r="F26" s="92">
        <v>184931279.53</v>
      </c>
      <c r="G26" s="101">
        <v>1559724425</v>
      </c>
      <c r="H26" s="103">
        <v>24874068.42000002</v>
      </c>
      <c r="I26" s="101">
        <v>24388687.599999998</v>
      </c>
      <c r="J26" s="92">
        <v>229655.47</v>
      </c>
      <c r="K26" s="101">
        <v>1787993</v>
      </c>
    </row>
    <row r="27" spans="1:11" x14ac:dyDescent="0.25">
      <c r="A27" s="98"/>
      <c r="B27" s="1"/>
      <c r="C27" s="93"/>
      <c r="E27" s="93"/>
      <c r="F27" s="93"/>
      <c r="G27" s="93"/>
      <c r="H27" s="93"/>
      <c r="I27" s="93"/>
      <c r="J27" s="93"/>
      <c r="K27" s="93"/>
    </row>
    <row r="28" spans="1:11" x14ac:dyDescent="0.25">
      <c r="A28" s="13" t="s">
        <v>80</v>
      </c>
      <c r="B28" s="25">
        <f t="shared" ref="B28:K28" si="8">+B30+B43</f>
        <v>91424840595.509995</v>
      </c>
      <c r="C28" s="101">
        <f t="shared" si="8"/>
        <v>27691033260.910004</v>
      </c>
      <c r="D28" s="101">
        <f t="shared" si="8"/>
        <v>5435707752.4899998</v>
      </c>
      <c r="E28" s="101">
        <f t="shared" si="8"/>
        <v>8709733006.3199978</v>
      </c>
      <c r="F28" s="101">
        <f t="shared" si="8"/>
        <v>3269082023.9199991</v>
      </c>
      <c r="G28" s="101">
        <f t="shared" si="8"/>
        <v>44621855116</v>
      </c>
      <c r="H28" s="101">
        <f t="shared" si="8"/>
        <v>884885980.48999977</v>
      </c>
      <c r="I28" s="101">
        <f t="shared" si="8"/>
        <v>557469412.8900001</v>
      </c>
      <c r="J28" s="101">
        <f t="shared" si="8"/>
        <v>127085775.15999998</v>
      </c>
      <c r="K28" s="101">
        <f t="shared" si="8"/>
        <v>127988267.33000003</v>
      </c>
    </row>
    <row r="29" spans="1:11" x14ac:dyDescent="0.25">
      <c r="A29" s="13"/>
      <c r="B29" s="106"/>
      <c r="C29" s="93"/>
      <c r="D29" s="93"/>
      <c r="E29" s="93"/>
      <c r="F29" s="93"/>
      <c r="G29" s="93"/>
      <c r="H29" s="93"/>
      <c r="I29" s="93"/>
      <c r="J29" s="93"/>
      <c r="K29" s="93"/>
    </row>
    <row r="30" spans="1:11" x14ac:dyDescent="0.25">
      <c r="A30" s="97" t="s">
        <v>37</v>
      </c>
      <c r="B30" s="25">
        <f t="shared" ref="B30:K30" si="9">+B32+B37+B39</f>
        <v>86402256542.98999</v>
      </c>
      <c r="C30" s="101">
        <f t="shared" si="9"/>
        <v>25395123912.790005</v>
      </c>
      <c r="D30" s="101">
        <f t="shared" si="9"/>
        <v>5077489660.7799997</v>
      </c>
      <c r="E30" s="101">
        <f t="shared" si="9"/>
        <v>8140336708.0299978</v>
      </c>
      <c r="F30" s="101">
        <f t="shared" si="9"/>
        <v>3086280914.1199994</v>
      </c>
      <c r="G30" s="101">
        <f t="shared" si="9"/>
        <v>43056846273</v>
      </c>
      <c r="H30" s="101">
        <f t="shared" si="9"/>
        <v>860012056.9599998</v>
      </c>
      <c r="I30" s="101">
        <f t="shared" si="9"/>
        <v>533110623.29000014</v>
      </c>
      <c r="J30" s="101">
        <f t="shared" si="9"/>
        <v>126856119.68999998</v>
      </c>
      <c r="K30" s="101">
        <f t="shared" si="9"/>
        <v>126200274.33000003</v>
      </c>
    </row>
    <row r="31" spans="1:11" x14ac:dyDescent="0.25">
      <c r="A31" s="13"/>
      <c r="B31" s="106"/>
      <c r="C31" s="93"/>
      <c r="E31" s="93"/>
      <c r="F31" s="93"/>
      <c r="G31" s="93"/>
      <c r="H31" s="93"/>
      <c r="I31" s="93"/>
      <c r="J31" s="93"/>
      <c r="K31" s="93"/>
    </row>
    <row r="32" spans="1:11" x14ac:dyDescent="0.25">
      <c r="A32" s="98" t="s">
        <v>27</v>
      </c>
      <c r="B32" s="25">
        <f t="shared" ref="B32:K32" si="10">SUM(B33:B35)</f>
        <v>73811179872.769989</v>
      </c>
      <c r="C32" s="101">
        <f t="shared" si="10"/>
        <v>22348156233.300003</v>
      </c>
      <c r="D32" s="101">
        <f t="shared" si="10"/>
        <v>4063355539.71</v>
      </c>
      <c r="E32" s="101">
        <f t="shared" si="10"/>
        <v>6160815554.9599981</v>
      </c>
      <c r="F32" s="101">
        <f t="shared" si="10"/>
        <v>2343610370.7999997</v>
      </c>
      <c r="G32" s="101">
        <f t="shared" si="10"/>
        <v>37642532454</v>
      </c>
      <c r="H32" s="101">
        <f t="shared" si="10"/>
        <v>574874303.16999984</v>
      </c>
      <c r="I32" s="101">
        <f t="shared" si="10"/>
        <v>459880302.45000011</v>
      </c>
      <c r="J32" s="101">
        <f t="shared" si="10"/>
        <v>120174646.69</v>
      </c>
      <c r="K32" s="101">
        <f t="shared" si="10"/>
        <v>97780467.690000027</v>
      </c>
    </row>
    <row r="33" spans="1:11" x14ac:dyDescent="0.25">
      <c r="A33" s="98" t="s">
        <v>26</v>
      </c>
      <c r="B33" s="25">
        <f t="shared" ref="B33:B35" si="11">SUM(C33:K33)</f>
        <v>30244119470.759998</v>
      </c>
      <c r="C33" s="101">
        <v>5395506500.3799992</v>
      </c>
      <c r="D33" s="92">
        <v>1769408050.1300001</v>
      </c>
      <c r="E33" s="92">
        <v>2225596891.9299994</v>
      </c>
      <c r="F33" s="92">
        <v>903520410.32999969</v>
      </c>
      <c r="G33" s="101">
        <v>19493369666</v>
      </c>
      <c r="H33" s="63">
        <v>159792965.95999995</v>
      </c>
      <c r="I33" s="101">
        <v>234367944.20000011</v>
      </c>
      <c r="J33" s="101">
        <v>38983398.219999991</v>
      </c>
      <c r="K33" s="101">
        <v>23573643.609999999</v>
      </c>
    </row>
    <row r="34" spans="1:11" x14ac:dyDescent="0.25">
      <c r="A34" s="98" t="s">
        <v>28</v>
      </c>
      <c r="B34" s="25">
        <f t="shared" si="11"/>
        <v>16231869497.869997</v>
      </c>
      <c r="C34" s="101">
        <v>3715325353.2600002</v>
      </c>
      <c r="D34" s="92">
        <v>1263908338.7799997</v>
      </c>
      <c r="E34" s="92">
        <v>1362129175.3600001</v>
      </c>
      <c r="F34" s="92">
        <v>549009799.95000005</v>
      </c>
      <c r="G34" s="101">
        <v>9025927507</v>
      </c>
      <c r="H34" s="63">
        <v>173338706.95999983</v>
      </c>
      <c r="I34" s="101">
        <v>101052433.81999999</v>
      </c>
      <c r="J34" s="101">
        <v>22918071.060000002</v>
      </c>
      <c r="K34" s="101">
        <v>18260111.680000003</v>
      </c>
    </row>
    <row r="35" spans="1:11" x14ac:dyDescent="0.25">
      <c r="A35" s="98" t="s">
        <v>29</v>
      </c>
      <c r="B35" s="25">
        <f t="shared" si="11"/>
        <v>27335190904.139999</v>
      </c>
      <c r="C35" s="101">
        <v>13237324379.660002</v>
      </c>
      <c r="D35" s="92">
        <v>1030039150.8000001</v>
      </c>
      <c r="E35" s="92">
        <v>2573089487.6699986</v>
      </c>
      <c r="F35" s="92">
        <v>891080160.51999998</v>
      </c>
      <c r="G35" s="101">
        <v>9123235281</v>
      </c>
      <c r="H35" s="63">
        <v>241742630.25</v>
      </c>
      <c r="I35" s="101">
        <v>124459924.43000001</v>
      </c>
      <c r="J35" s="101">
        <v>58273177.410000004</v>
      </c>
      <c r="K35" s="101">
        <v>55946712.400000013</v>
      </c>
    </row>
    <row r="36" spans="1:11" x14ac:dyDescent="0.25">
      <c r="A36" s="98"/>
      <c r="B36" s="1"/>
      <c r="C36" s="93"/>
      <c r="D36" s="93"/>
      <c r="E36" s="93"/>
      <c r="F36" s="93"/>
      <c r="G36" s="93"/>
      <c r="H36" s="93"/>
      <c r="I36" s="93"/>
      <c r="J36" s="93"/>
      <c r="K36" s="93"/>
    </row>
    <row r="37" spans="1:11" x14ac:dyDescent="0.25">
      <c r="A37" s="98" t="s">
        <v>30</v>
      </c>
      <c r="B37" s="25">
        <f t="shared" ref="B37" si="12">SUM(C37:K37)</f>
        <v>7131446685.3599997</v>
      </c>
      <c r="C37" s="101">
        <v>1684356469</v>
      </c>
      <c r="D37" s="92">
        <v>610842418.28000009</v>
      </c>
      <c r="E37" s="92">
        <v>1166087732.2000003</v>
      </c>
      <c r="F37" s="92">
        <v>500192461.23999989</v>
      </c>
      <c r="G37" s="101">
        <v>2865113477</v>
      </c>
      <c r="H37" s="63">
        <v>225326830.77999994</v>
      </c>
      <c r="I37" s="101">
        <v>53413945.909999996</v>
      </c>
      <c r="J37" s="101">
        <v>5050228.2599999979</v>
      </c>
      <c r="K37" s="101">
        <v>21063122.690000001</v>
      </c>
    </row>
    <row r="38" spans="1:11" x14ac:dyDescent="0.25">
      <c r="A38" s="98"/>
      <c r="B38" s="1"/>
      <c r="C38" s="93"/>
      <c r="D38" s="93"/>
      <c r="E38" s="93"/>
      <c r="F38" s="93"/>
      <c r="G38" s="93"/>
      <c r="H38" s="93"/>
      <c r="I38" s="93"/>
      <c r="J38" s="93"/>
      <c r="K38" s="93"/>
    </row>
    <row r="39" spans="1:11" x14ac:dyDescent="0.25">
      <c r="A39" s="98" t="s">
        <v>31</v>
      </c>
      <c r="B39" s="25">
        <f t="shared" ref="B39:K39" si="13">SUM(B40:B41)</f>
        <v>5459629984.8600006</v>
      </c>
      <c r="C39" s="101">
        <f t="shared" si="13"/>
        <v>1362611210.4900002</v>
      </c>
      <c r="D39" s="101">
        <f t="shared" si="13"/>
        <v>403291702.78999996</v>
      </c>
      <c r="E39" s="101">
        <f t="shared" si="13"/>
        <v>813433420.87000012</v>
      </c>
      <c r="F39" s="101">
        <f t="shared" si="13"/>
        <v>242478082.08000001</v>
      </c>
      <c r="G39" s="101">
        <f t="shared" si="13"/>
        <v>2549200342</v>
      </c>
      <c r="H39" s="101">
        <f t="shared" si="13"/>
        <v>59810923.01000002</v>
      </c>
      <c r="I39" s="101">
        <f t="shared" si="13"/>
        <v>19816374.93</v>
      </c>
      <c r="J39" s="101">
        <f t="shared" si="13"/>
        <v>1631244.7400000002</v>
      </c>
      <c r="K39" s="101">
        <f t="shared" si="13"/>
        <v>7356683.9500000002</v>
      </c>
    </row>
    <row r="40" spans="1:11" x14ac:dyDescent="0.25">
      <c r="A40" s="98" t="s">
        <v>32</v>
      </c>
      <c r="B40" s="25">
        <f t="shared" ref="B40:B43" si="14">SUM(C40:K40)</f>
        <v>4021664051.23</v>
      </c>
      <c r="C40" s="101">
        <v>876845694.41000009</v>
      </c>
      <c r="D40" s="92">
        <v>297640704.14999998</v>
      </c>
      <c r="E40" s="92">
        <v>646448867.23000002</v>
      </c>
      <c r="F40" s="92">
        <v>187784091.69000003</v>
      </c>
      <c r="G40" s="101">
        <v>1946627684</v>
      </c>
      <c r="H40" s="63">
        <v>45614483.450000025</v>
      </c>
      <c r="I40" s="101">
        <v>12604777.759999998</v>
      </c>
      <c r="J40" s="101">
        <v>952534.33000000007</v>
      </c>
      <c r="K40" s="101">
        <v>7145214.21</v>
      </c>
    </row>
    <row r="41" spans="1:11" x14ac:dyDescent="0.25">
      <c r="A41" s="98" t="s">
        <v>33</v>
      </c>
      <c r="B41" s="25">
        <f t="shared" si="14"/>
        <v>1437965933.6300001</v>
      </c>
      <c r="C41" s="101">
        <v>485765516.08000004</v>
      </c>
      <c r="D41" s="92">
        <v>105650998.64</v>
      </c>
      <c r="E41" s="92">
        <v>166984553.64000016</v>
      </c>
      <c r="F41" s="92">
        <v>54693990.389999986</v>
      </c>
      <c r="G41" s="101">
        <v>602572658</v>
      </c>
      <c r="H41" s="63">
        <v>14196439.559999997</v>
      </c>
      <c r="I41" s="101">
        <v>7211597.1699999999</v>
      </c>
      <c r="J41" s="101">
        <v>678710.41</v>
      </c>
      <c r="K41" s="101">
        <v>211469.74</v>
      </c>
    </row>
    <row r="42" spans="1:11" x14ac:dyDescent="0.25">
      <c r="A42" s="6"/>
      <c r="B42" s="1"/>
      <c r="C42" s="93"/>
      <c r="D42" s="93"/>
      <c r="E42" s="93"/>
      <c r="F42" s="93"/>
      <c r="G42" s="93"/>
      <c r="H42" s="93"/>
      <c r="I42" s="93"/>
      <c r="J42" s="93"/>
      <c r="K42" s="93"/>
    </row>
    <row r="43" spans="1:11" x14ac:dyDescent="0.25">
      <c r="A43" s="96" t="s">
        <v>79</v>
      </c>
      <c r="B43" s="25">
        <f t="shared" si="14"/>
        <v>5022584052.5200014</v>
      </c>
      <c r="C43" s="92">
        <v>2295909348.1200008</v>
      </c>
      <c r="D43" s="92">
        <v>358218091.71000004</v>
      </c>
      <c r="E43" s="92">
        <v>569396298.28999996</v>
      </c>
      <c r="F43" s="92">
        <v>182801109.79999995</v>
      </c>
      <c r="G43" s="101">
        <v>1565008843</v>
      </c>
      <c r="H43" s="63">
        <v>24873923.530000016</v>
      </c>
      <c r="I43" s="101">
        <v>24358789.599999998</v>
      </c>
      <c r="J43" s="101">
        <v>229655.47</v>
      </c>
      <c r="K43" s="101">
        <v>1787993</v>
      </c>
    </row>
    <row r="44" spans="1:11" x14ac:dyDescent="0.25">
      <c r="A44" s="6"/>
      <c r="B44" s="1"/>
      <c r="F44" s="93"/>
      <c r="G44" s="93"/>
      <c r="H44" s="93"/>
      <c r="I44" s="93"/>
      <c r="J44" s="93"/>
      <c r="K44" s="93"/>
    </row>
    <row r="45" spans="1:11" x14ac:dyDescent="0.25">
      <c r="A45" s="15" t="s">
        <v>35</v>
      </c>
      <c r="B45" s="1"/>
      <c r="C45" s="91">
        <v>11202969</v>
      </c>
      <c r="D45" s="94">
        <v>2235187</v>
      </c>
      <c r="E45" s="91">
        <v>8958225</v>
      </c>
      <c r="F45" s="92">
        <v>1896847</v>
      </c>
      <c r="G45" s="30" t="s">
        <v>34</v>
      </c>
      <c r="H45" s="30" t="s">
        <v>34</v>
      </c>
      <c r="I45" s="30" t="s">
        <v>34</v>
      </c>
      <c r="J45" s="30" t="s">
        <v>34</v>
      </c>
      <c r="K45" s="30" t="s">
        <v>34</v>
      </c>
    </row>
    <row r="46" spans="1:11" x14ac:dyDescent="0.25">
      <c r="A46" s="6"/>
      <c r="B46" s="1"/>
      <c r="F46" s="93"/>
      <c r="G46" s="93"/>
      <c r="H46" s="93"/>
      <c r="I46" s="93"/>
      <c r="J46" s="93"/>
      <c r="K46" s="93"/>
    </row>
    <row r="47" spans="1:11" x14ac:dyDescent="0.25">
      <c r="A47" s="15" t="s">
        <v>7</v>
      </c>
      <c r="B47" s="25">
        <f t="shared" ref="B47" si="15">SUM(C47:K47)</f>
        <v>3925309681553</v>
      </c>
      <c r="C47" s="92">
        <v>1215030590602</v>
      </c>
      <c r="D47" s="101">
        <v>126040381022</v>
      </c>
      <c r="E47" s="92">
        <v>1090400293108</v>
      </c>
      <c r="F47" s="92">
        <v>263244585858</v>
      </c>
      <c r="G47" s="101">
        <v>1230593830963</v>
      </c>
      <c r="H47" s="30" t="s">
        <v>34</v>
      </c>
      <c r="I47" s="30" t="s">
        <v>34</v>
      </c>
      <c r="J47" s="30" t="s">
        <v>34</v>
      </c>
      <c r="K47" s="30" t="s">
        <v>34</v>
      </c>
    </row>
    <row r="48" spans="1:11" x14ac:dyDescent="0.25">
      <c r="A48" s="15"/>
      <c r="B48" s="1"/>
      <c r="C48" s="92"/>
      <c r="D48" s="101"/>
      <c r="E48" s="92"/>
      <c r="F48" s="92"/>
      <c r="G48" s="101"/>
      <c r="H48" s="30"/>
      <c r="I48" s="30"/>
      <c r="J48" s="30"/>
      <c r="K48" s="30"/>
    </row>
    <row r="49" spans="1:11" x14ac:dyDescent="0.25">
      <c r="A49" s="15" t="s">
        <v>87</v>
      </c>
      <c r="B49" s="25">
        <f t="shared" ref="B49" si="16">SUM(C49:K49)</f>
        <v>43427108871.849998</v>
      </c>
      <c r="C49" s="92">
        <v>13381967710</v>
      </c>
      <c r="D49" s="101">
        <v>3762617568</v>
      </c>
      <c r="E49" s="92">
        <v>6100511091</v>
      </c>
      <c r="F49" s="92">
        <v>2410287423</v>
      </c>
      <c r="G49" s="101">
        <v>17119640058</v>
      </c>
      <c r="H49" s="30">
        <v>491260971</v>
      </c>
      <c r="I49" s="101">
        <v>135953959.85000002</v>
      </c>
      <c r="J49" s="30">
        <v>21167700</v>
      </c>
      <c r="K49" s="30">
        <v>3702391</v>
      </c>
    </row>
    <row r="50" spans="1:11" x14ac:dyDescent="0.25">
      <c r="A50" s="19"/>
      <c r="B50" s="107"/>
      <c r="C50" s="100"/>
      <c r="D50" s="100"/>
      <c r="E50" s="100"/>
      <c r="F50" s="100"/>
      <c r="G50" s="100"/>
      <c r="H50" s="100"/>
      <c r="I50" s="100"/>
      <c r="J50" s="100"/>
      <c r="K50" s="100"/>
    </row>
    <row r="51" spans="1:11" x14ac:dyDescent="0.25">
      <c r="A51" s="20" t="s">
        <v>41</v>
      </c>
      <c r="B51" s="1"/>
    </row>
    <row r="52" spans="1:11" x14ac:dyDescent="0.25">
      <c r="A52" s="20"/>
      <c r="B52" s="1"/>
    </row>
    <row r="53" spans="1:11" x14ac:dyDescent="0.25">
      <c r="A53" s="20" t="s">
        <v>38</v>
      </c>
      <c r="B53" s="1"/>
    </row>
    <row r="54" spans="1:11" x14ac:dyDescent="0.25">
      <c r="A54" s="3"/>
      <c r="B54" s="1"/>
    </row>
    <row r="55" spans="1:11" x14ac:dyDescent="0.25">
      <c r="A55" s="110" t="s">
        <v>92</v>
      </c>
      <c r="B55" s="1"/>
    </row>
    <row r="56" spans="1:11" x14ac:dyDescent="0.25">
      <c r="B56" s="1"/>
    </row>
    <row r="57" spans="1:11" x14ac:dyDescent="0.25">
      <c r="B57" s="1"/>
    </row>
    <row r="58" spans="1:11" x14ac:dyDescent="0.25">
      <c r="B58" s="1"/>
    </row>
  </sheetData>
  <hyperlinks>
    <hyperlink ref="A55" r:id="rId1"/>
  </hyperlinks>
  <pageMargins left="0.7" right="0.7" top="0.75" bottom="0.75" header="0.3" footer="0.3"/>
  <pageSetup scale="47" fitToHeight="2"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ColWidth="20.7109375" defaultRowHeight="15" x14ac:dyDescent="0.25"/>
  <cols>
    <col min="1" max="1" width="40.7109375" customWidth="1"/>
  </cols>
  <sheetData>
    <row r="1" spans="1:11" ht="20.25" x14ac:dyDescent="0.3">
      <c r="A1" s="50" t="s">
        <v>36</v>
      </c>
      <c r="B1" s="32"/>
      <c r="C1" s="32"/>
      <c r="D1" s="32"/>
      <c r="E1" s="32"/>
      <c r="F1" s="70"/>
      <c r="G1" s="41"/>
      <c r="H1" s="32"/>
      <c r="I1" s="42"/>
      <c r="J1" s="42"/>
      <c r="K1" s="42"/>
    </row>
    <row r="2" spans="1:11" ht="20.25" x14ac:dyDescent="0.3">
      <c r="A2" s="51" t="s">
        <v>69</v>
      </c>
      <c r="B2" s="34"/>
      <c r="C2" s="32"/>
      <c r="D2" s="32"/>
      <c r="E2" s="32"/>
      <c r="F2" s="32"/>
      <c r="G2" s="41"/>
      <c r="H2" s="32"/>
      <c r="I2" s="42"/>
      <c r="J2" s="42"/>
      <c r="K2" s="42"/>
    </row>
    <row r="3" spans="1:11" ht="20.25" x14ac:dyDescent="0.3">
      <c r="A3" s="33" t="s">
        <v>44</v>
      </c>
      <c r="B3" s="32"/>
      <c r="C3" s="32"/>
      <c r="D3" s="32"/>
      <c r="E3" s="32"/>
      <c r="F3" s="32"/>
      <c r="G3" s="32"/>
      <c r="H3" s="32"/>
      <c r="I3" s="42"/>
      <c r="J3" s="42"/>
      <c r="K3" s="42"/>
    </row>
    <row r="4" spans="1:11" x14ac:dyDescent="0.25">
      <c r="A4" s="35"/>
      <c r="B4" s="35"/>
      <c r="C4" s="35"/>
      <c r="D4" s="35"/>
      <c r="E4" s="35"/>
      <c r="F4" s="35"/>
      <c r="G4" s="35"/>
      <c r="H4" s="35"/>
      <c r="I4" s="42"/>
      <c r="J4" s="42"/>
      <c r="K4" s="42"/>
    </row>
    <row r="5" spans="1:11" x14ac:dyDescent="0.25">
      <c r="A5" s="52"/>
      <c r="B5" s="53" t="s">
        <v>6</v>
      </c>
      <c r="C5" s="54" t="s">
        <v>0</v>
      </c>
      <c r="D5" s="54" t="s">
        <v>1</v>
      </c>
      <c r="E5" s="54" t="s">
        <v>45</v>
      </c>
      <c r="F5" s="54" t="s">
        <v>46</v>
      </c>
      <c r="G5" s="55" t="s">
        <v>54</v>
      </c>
      <c r="H5" s="54" t="s">
        <v>55</v>
      </c>
      <c r="J5" s="43"/>
      <c r="K5" s="43"/>
    </row>
    <row r="6" spans="1:11" x14ac:dyDescent="0.25">
      <c r="A6" s="32"/>
      <c r="B6" s="36"/>
      <c r="C6" s="36"/>
      <c r="D6" s="36"/>
      <c r="E6" s="36"/>
      <c r="F6" s="36"/>
      <c r="G6" s="36"/>
      <c r="H6" s="36"/>
      <c r="I6" s="43"/>
      <c r="J6" s="43"/>
      <c r="K6" s="43"/>
    </row>
    <row r="7" spans="1:11" x14ac:dyDescent="0.25">
      <c r="A7" s="32" t="s">
        <v>20</v>
      </c>
      <c r="B7" s="66">
        <v>68365.600000000006</v>
      </c>
      <c r="C7" s="66">
        <v>21280.799999999999</v>
      </c>
      <c r="D7" s="66">
        <v>4097.8</v>
      </c>
      <c r="E7" s="66">
        <v>6317.5</v>
      </c>
      <c r="F7" s="66">
        <v>2511.1999999999998</v>
      </c>
      <c r="G7" s="66">
        <v>33496</v>
      </c>
      <c r="H7" s="66">
        <v>662.3</v>
      </c>
      <c r="I7" s="43"/>
      <c r="J7" s="43"/>
      <c r="K7" s="43"/>
    </row>
    <row r="8" spans="1:11" x14ac:dyDescent="0.25">
      <c r="A8" s="32"/>
      <c r="B8" s="66"/>
      <c r="C8" s="66"/>
      <c r="D8" s="66"/>
      <c r="E8" s="66"/>
      <c r="F8" s="66"/>
      <c r="G8" s="66"/>
      <c r="H8" s="66"/>
      <c r="I8" s="43"/>
      <c r="J8" s="43"/>
      <c r="K8" s="43"/>
    </row>
    <row r="9" spans="1:11" x14ac:dyDescent="0.25">
      <c r="A9" s="34" t="s">
        <v>8</v>
      </c>
      <c r="B9" s="66">
        <v>47897.599999999999</v>
      </c>
      <c r="C9" s="66">
        <v>16405.8</v>
      </c>
      <c r="D9" s="66">
        <v>3019</v>
      </c>
      <c r="E9" s="66">
        <v>5608.2</v>
      </c>
      <c r="F9" s="66">
        <v>2292</v>
      </c>
      <c r="G9" s="66">
        <v>19915.900000000001</v>
      </c>
      <c r="H9" s="66">
        <v>656.8</v>
      </c>
      <c r="I9" s="44"/>
      <c r="J9" s="42"/>
      <c r="K9" s="42"/>
    </row>
    <row r="10" spans="1:11" x14ac:dyDescent="0.25">
      <c r="A10" s="34" t="s">
        <v>9</v>
      </c>
      <c r="B10" s="22">
        <f>SUM(C10:H10)</f>
        <v>25473.5</v>
      </c>
      <c r="C10" s="69">
        <v>4505.7</v>
      </c>
      <c r="D10" s="69">
        <v>918.2</v>
      </c>
      <c r="E10" s="69">
        <v>3175</v>
      </c>
      <c r="F10" s="69">
        <v>1100.5999999999999</v>
      </c>
      <c r="G10" s="69">
        <v>15170</v>
      </c>
      <c r="H10" s="69">
        <v>604</v>
      </c>
      <c r="I10" s="45"/>
      <c r="J10" s="42"/>
      <c r="K10" s="42"/>
    </row>
    <row r="11" spans="1:11" x14ac:dyDescent="0.25">
      <c r="A11" s="34" t="s">
        <v>47</v>
      </c>
      <c r="B11" s="22">
        <f>SUM(C11:H11)</f>
        <v>3271.5000000000005</v>
      </c>
      <c r="C11" s="69">
        <v>267</v>
      </c>
      <c r="D11" s="69">
        <v>126.4</v>
      </c>
      <c r="E11" s="69">
        <v>81.400000000000006</v>
      </c>
      <c r="F11" s="69">
        <v>33.6</v>
      </c>
      <c r="G11" s="69">
        <v>2760.8</v>
      </c>
      <c r="H11" s="69">
        <v>2.2999999999999998</v>
      </c>
      <c r="I11" s="45"/>
      <c r="J11" s="42"/>
      <c r="K11" s="42"/>
    </row>
    <row r="12" spans="1:11" ht="17.25" x14ac:dyDescent="0.25">
      <c r="A12" s="34" t="s">
        <v>53</v>
      </c>
      <c r="B12" s="22">
        <v>8622.2000000000007</v>
      </c>
      <c r="C12" s="69">
        <v>6829.2</v>
      </c>
      <c r="D12" s="69">
        <v>763</v>
      </c>
      <c r="E12" s="69">
        <v>597.1</v>
      </c>
      <c r="F12" s="69">
        <v>164.5</v>
      </c>
      <c r="G12" s="69">
        <v>268.5</v>
      </c>
      <c r="H12" s="69">
        <v>0</v>
      </c>
      <c r="I12" s="45"/>
      <c r="J12" s="42"/>
      <c r="K12" s="42"/>
    </row>
    <row r="13" spans="1:11" x14ac:dyDescent="0.25">
      <c r="A13" s="34" t="s">
        <v>12</v>
      </c>
      <c r="B13" s="22">
        <f>SUM(C13:H13)</f>
        <v>293</v>
      </c>
      <c r="C13" s="69">
        <v>96.9</v>
      </c>
      <c r="D13" s="69">
        <v>68.5</v>
      </c>
      <c r="E13" s="69">
        <v>107.9</v>
      </c>
      <c r="F13" s="69">
        <v>19.7</v>
      </c>
      <c r="G13" s="69">
        <v>0</v>
      </c>
      <c r="H13" s="69">
        <v>0</v>
      </c>
      <c r="I13" s="45"/>
      <c r="J13" s="42"/>
      <c r="K13" s="42"/>
    </row>
    <row r="14" spans="1:11" x14ac:dyDescent="0.25">
      <c r="A14" s="34" t="s">
        <v>13</v>
      </c>
      <c r="B14" s="22">
        <v>5326.8</v>
      </c>
      <c r="C14" s="69">
        <v>2615.8000000000002</v>
      </c>
      <c r="D14" s="69">
        <v>776.8</v>
      </c>
      <c r="E14" s="69">
        <v>926.5</v>
      </c>
      <c r="F14" s="69">
        <v>707.7</v>
      </c>
      <c r="G14" s="69">
        <v>299.89999999999998</v>
      </c>
      <c r="H14" s="69">
        <v>0</v>
      </c>
      <c r="I14" s="45"/>
      <c r="J14" s="42"/>
      <c r="K14" s="42"/>
    </row>
    <row r="15" spans="1:11" x14ac:dyDescent="0.25">
      <c r="A15" s="34" t="s">
        <v>14</v>
      </c>
      <c r="B15" s="22">
        <f>SUM(C15:H15)</f>
        <v>878.89999999999986</v>
      </c>
      <c r="C15" s="69">
        <v>432.7</v>
      </c>
      <c r="D15" s="69">
        <v>70</v>
      </c>
      <c r="E15" s="69">
        <v>164.6</v>
      </c>
      <c r="F15" s="69">
        <v>78.8</v>
      </c>
      <c r="G15" s="69">
        <v>119.8</v>
      </c>
      <c r="H15" s="69">
        <v>13</v>
      </c>
      <c r="I15" s="45"/>
      <c r="J15" s="42"/>
      <c r="K15" s="42"/>
    </row>
    <row r="16" spans="1:11" x14ac:dyDescent="0.25">
      <c r="A16" s="34" t="s">
        <v>15</v>
      </c>
      <c r="B16" s="22">
        <v>1476.6</v>
      </c>
      <c r="C16" s="69">
        <v>297.10000000000002</v>
      </c>
      <c r="D16" s="69">
        <v>107.9</v>
      </c>
      <c r="E16" s="69">
        <v>188.1</v>
      </c>
      <c r="F16" s="69">
        <v>78.099999999999994</v>
      </c>
      <c r="G16" s="69">
        <v>782.6</v>
      </c>
      <c r="H16" s="69">
        <v>22.9</v>
      </c>
      <c r="I16" s="45"/>
      <c r="J16" s="42"/>
      <c r="K16" s="42"/>
    </row>
    <row r="17" spans="1:11" x14ac:dyDescent="0.25">
      <c r="A17" s="34" t="s">
        <v>16</v>
      </c>
      <c r="B17" s="22">
        <f>SUM(C17:H17)</f>
        <v>2555.1</v>
      </c>
      <c r="C17" s="69">
        <v>1361.3</v>
      </c>
      <c r="D17" s="69">
        <v>188.3</v>
      </c>
      <c r="E17" s="69">
        <v>367.7</v>
      </c>
      <c r="F17" s="69">
        <v>108.9</v>
      </c>
      <c r="G17" s="69">
        <v>514.29999999999995</v>
      </c>
      <c r="H17" s="69">
        <v>14.6</v>
      </c>
      <c r="I17" s="45"/>
      <c r="J17" s="42"/>
      <c r="K17" s="42"/>
    </row>
    <row r="18" spans="1:11" x14ac:dyDescent="0.25">
      <c r="A18" s="34" t="s">
        <v>48</v>
      </c>
      <c r="B18" s="73"/>
      <c r="C18" s="73"/>
      <c r="D18" s="73"/>
      <c r="E18" s="73"/>
      <c r="F18" s="73"/>
      <c r="G18" s="73"/>
      <c r="H18" s="73"/>
      <c r="I18" s="71"/>
      <c r="J18" s="46"/>
      <c r="K18" s="46"/>
    </row>
    <row r="19" spans="1:11" x14ac:dyDescent="0.25">
      <c r="A19" s="34" t="s">
        <v>17</v>
      </c>
      <c r="B19" s="66">
        <v>20468</v>
      </c>
      <c r="C19" s="66">
        <v>4875</v>
      </c>
      <c r="D19" s="66">
        <v>1078.8</v>
      </c>
      <c r="E19" s="66">
        <v>709.4</v>
      </c>
      <c r="F19" s="66">
        <v>219.2</v>
      </c>
      <c r="G19" s="66">
        <v>13580.1</v>
      </c>
      <c r="H19" s="66">
        <v>5.5</v>
      </c>
      <c r="I19" s="71"/>
      <c r="J19" s="46"/>
      <c r="K19" s="46"/>
    </row>
    <row r="20" spans="1:11" x14ac:dyDescent="0.25">
      <c r="A20" s="34" t="s">
        <v>18</v>
      </c>
      <c r="B20" s="22">
        <f>SUM(C20:H20)</f>
        <v>16643.2</v>
      </c>
      <c r="C20" s="22">
        <v>2917.3</v>
      </c>
      <c r="D20" s="22">
        <v>859.7</v>
      </c>
      <c r="E20" s="22">
        <v>529.79999999999995</v>
      </c>
      <c r="F20" s="22">
        <v>138</v>
      </c>
      <c r="G20" s="22">
        <v>12197.2</v>
      </c>
      <c r="H20" s="22">
        <v>1.2</v>
      </c>
      <c r="I20" s="71"/>
      <c r="J20" s="46"/>
      <c r="K20" s="46"/>
    </row>
    <row r="21" spans="1:11" x14ac:dyDescent="0.25">
      <c r="A21" s="34" t="s">
        <v>19</v>
      </c>
      <c r="B21" s="22">
        <f>SUM(C21:H21)</f>
        <v>3824.8000000000006</v>
      </c>
      <c r="C21" s="22">
        <v>1957.7</v>
      </c>
      <c r="D21" s="22">
        <v>219.1</v>
      </c>
      <c r="E21" s="22">
        <v>179.5</v>
      </c>
      <c r="F21" s="22">
        <v>81.3</v>
      </c>
      <c r="G21" s="22">
        <v>1382.9</v>
      </c>
      <c r="H21" s="22">
        <v>4.3</v>
      </c>
      <c r="I21" s="71"/>
      <c r="J21" s="46"/>
      <c r="K21" s="46"/>
    </row>
    <row r="22" spans="1:11" x14ac:dyDescent="0.25">
      <c r="A22" s="34"/>
      <c r="B22" s="22"/>
      <c r="C22" s="22"/>
      <c r="D22" s="22"/>
      <c r="E22" s="22"/>
      <c r="F22" s="22"/>
      <c r="G22" s="22"/>
      <c r="H22" s="22"/>
      <c r="I22" s="71"/>
      <c r="J22" s="46"/>
      <c r="K22" s="46"/>
    </row>
    <row r="23" spans="1:11" x14ac:dyDescent="0.25">
      <c r="A23" s="34" t="s">
        <v>21</v>
      </c>
      <c r="B23" s="57"/>
      <c r="C23" s="57"/>
      <c r="D23" s="57"/>
      <c r="E23" s="57"/>
      <c r="F23" s="57"/>
      <c r="G23" s="57"/>
      <c r="H23" s="56"/>
      <c r="I23" s="45"/>
      <c r="J23" s="42"/>
      <c r="K23" s="42"/>
    </row>
    <row r="24" spans="1:11" x14ac:dyDescent="0.25">
      <c r="A24" s="34" t="s">
        <v>49</v>
      </c>
      <c r="B24" s="66">
        <v>4525.6000000000004</v>
      </c>
      <c r="C24" s="66">
        <v>1845.5</v>
      </c>
      <c r="D24" s="66">
        <v>332.7</v>
      </c>
      <c r="E24" s="66">
        <v>531</v>
      </c>
      <c r="F24" s="66">
        <v>191.5</v>
      </c>
      <c r="G24" s="66">
        <v>1586.9</v>
      </c>
      <c r="H24" s="66">
        <v>38</v>
      </c>
      <c r="I24" s="45"/>
      <c r="J24" s="42"/>
      <c r="K24" s="42"/>
    </row>
    <row r="25" spans="1:11" x14ac:dyDescent="0.25">
      <c r="A25" s="34" t="s">
        <v>50</v>
      </c>
      <c r="B25" s="22">
        <v>5010.8</v>
      </c>
      <c r="C25" s="22">
        <v>1142.0999999999999</v>
      </c>
      <c r="D25" s="22">
        <v>282.89999999999998</v>
      </c>
      <c r="E25" s="22">
        <v>367.8</v>
      </c>
      <c r="F25" s="22">
        <v>162.1</v>
      </c>
      <c r="G25" s="22">
        <v>3029.1</v>
      </c>
      <c r="H25" s="22">
        <v>26.7</v>
      </c>
      <c r="I25" s="45"/>
      <c r="J25" s="45"/>
      <c r="K25" s="42"/>
    </row>
    <row r="26" spans="1:11" x14ac:dyDescent="0.25">
      <c r="A26" s="34"/>
      <c r="B26" s="57"/>
      <c r="C26" s="57"/>
      <c r="D26" s="57"/>
      <c r="E26" s="57"/>
      <c r="F26" s="57"/>
      <c r="G26" s="57"/>
      <c r="H26" s="57"/>
      <c r="I26" s="45"/>
      <c r="J26" s="42"/>
      <c r="K26" s="42"/>
    </row>
    <row r="27" spans="1:11" x14ac:dyDescent="0.25">
      <c r="A27" s="34" t="s">
        <v>24</v>
      </c>
      <c r="B27" s="66">
        <v>38661.300000000003</v>
      </c>
      <c r="C27" s="66">
        <v>10298.5</v>
      </c>
      <c r="D27" s="66">
        <v>3106.3</v>
      </c>
      <c r="E27" s="66">
        <v>4758</v>
      </c>
      <c r="F27" s="66">
        <v>1973.7</v>
      </c>
      <c r="G27" s="66">
        <v>18177.099999999999</v>
      </c>
      <c r="H27" s="66">
        <v>347.8</v>
      </c>
      <c r="I27" s="45"/>
      <c r="J27" s="47"/>
      <c r="K27" s="47"/>
    </row>
    <row r="28" spans="1:11" x14ac:dyDescent="0.25">
      <c r="A28" s="34" t="s">
        <v>51</v>
      </c>
      <c r="B28" s="22">
        <v>33243</v>
      </c>
      <c r="C28" s="22">
        <v>9037.2999999999993</v>
      </c>
      <c r="D28" s="22">
        <v>2590.6</v>
      </c>
      <c r="E28" s="22">
        <v>3894.6</v>
      </c>
      <c r="F28" s="22">
        <v>1626.6</v>
      </c>
      <c r="G28" s="22">
        <v>15813.6</v>
      </c>
      <c r="H28" s="22">
        <v>280.2</v>
      </c>
      <c r="I28" s="45"/>
      <c r="J28" s="47"/>
      <c r="K28" s="47"/>
    </row>
    <row r="29" spans="1:11" x14ac:dyDescent="0.25">
      <c r="A29" s="34" t="s">
        <v>50</v>
      </c>
      <c r="B29" s="22">
        <f>SUM(C29:H29)</f>
        <v>5418.2999999999993</v>
      </c>
      <c r="C29" s="22">
        <v>1261.0999999999999</v>
      </c>
      <c r="D29" s="22">
        <v>515.70000000000005</v>
      </c>
      <c r="E29" s="22">
        <v>863.4</v>
      </c>
      <c r="F29" s="22">
        <v>347.1</v>
      </c>
      <c r="G29" s="22">
        <v>2363.5</v>
      </c>
      <c r="H29" s="22">
        <v>67.5</v>
      </c>
      <c r="I29" s="45"/>
      <c r="J29" s="45"/>
      <c r="K29" s="47"/>
    </row>
    <row r="30" spans="1:11" x14ac:dyDescent="0.25">
      <c r="A30" s="34"/>
      <c r="B30" s="22"/>
      <c r="C30" s="57"/>
      <c r="D30" s="57"/>
      <c r="E30" s="57"/>
      <c r="F30" s="57"/>
      <c r="G30" s="57"/>
      <c r="H30" s="22"/>
      <c r="I30" s="45"/>
      <c r="J30" s="47"/>
      <c r="K30" s="47"/>
    </row>
    <row r="31" spans="1:11" x14ac:dyDescent="0.25">
      <c r="A31" s="20" t="s">
        <v>37</v>
      </c>
      <c r="B31" s="66">
        <v>72266</v>
      </c>
      <c r="C31" s="66">
        <v>23086.5</v>
      </c>
      <c r="D31" s="66">
        <v>4336</v>
      </c>
      <c r="E31" s="66">
        <v>7013.2</v>
      </c>
      <c r="F31" s="66">
        <v>2667.8</v>
      </c>
      <c r="G31" s="66">
        <v>34469.699999999997</v>
      </c>
      <c r="H31" s="66">
        <v>692.8</v>
      </c>
      <c r="I31" s="45"/>
      <c r="J31" s="42"/>
      <c r="K31" s="42"/>
    </row>
    <row r="32" spans="1:11" x14ac:dyDescent="0.25">
      <c r="A32" s="34" t="s">
        <v>27</v>
      </c>
      <c r="B32" s="22">
        <f>SUM(C32:H32)</f>
        <v>61224.700000000004</v>
      </c>
      <c r="C32" s="22">
        <v>19830.900000000001</v>
      </c>
      <c r="D32" s="22">
        <v>3435.7</v>
      </c>
      <c r="E32" s="22">
        <v>5268.1</v>
      </c>
      <c r="F32" s="22">
        <v>2067.3000000000002</v>
      </c>
      <c r="G32" s="22">
        <v>30189.8</v>
      </c>
      <c r="H32" s="22">
        <v>432.9</v>
      </c>
      <c r="I32" s="45"/>
      <c r="J32" s="42"/>
      <c r="K32" s="42"/>
    </row>
    <row r="33" spans="1:11" x14ac:dyDescent="0.25">
      <c r="A33" s="34" t="s">
        <v>26</v>
      </c>
      <c r="B33" s="22">
        <f>SUM(C33:H33)</f>
        <v>26244.300000000003</v>
      </c>
      <c r="C33" s="22">
        <v>5166.3999999999996</v>
      </c>
      <c r="D33" s="22">
        <v>1602.5</v>
      </c>
      <c r="E33" s="22">
        <v>2020.2</v>
      </c>
      <c r="F33" s="22">
        <v>792.1</v>
      </c>
      <c r="G33" s="22">
        <v>16546.7</v>
      </c>
      <c r="H33" s="22">
        <v>116.4</v>
      </c>
      <c r="I33" s="45"/>
      <c r="J33" s="42"/>
      <c r="K33" s="42"/>
    </row>
    <row r="34" spans="1:11" x14ac:dyDescent="0.25">
      <c r="A34" s="34" t="s">
        <v>28</v>
      </c>
      <c r="B34" s="22">
        <v>11287.4</v>
      </c>
      <c r="C34" s="22">
        <v>2785.7</v>
      </c>
      <c r="D34" s="22">
        <v>840.4</v>
      </c>
      <c r="E34" s="22">
        <v>880</v>
      </c>
      <c r="F34" s="22">
        <v>373.6</v>
      </c>
      <c r="G34" s="22">
        <v>6292.9</v>
      </c>
      <c r="H34" s="22">
        <v>114.7</v>
      </c>
      <c r="I34" s="45"/>
      <c r="J34" s="42"/>
      <c r="K34" s="42"/>
    </row>
    <row r="35" spans="1:11" x14ac:dyDescent="0.25">
      <c r="A35" s="34" t="s">
        <v>29</v>
      </c>
      <c r="B35" s="22">
        <f>SUM(C35:H35)</f>
        <v>23693.000000000004</v>
      </c>
      <c r="C35" s="22">
        <v>11878.7</v>
      </c>
      <c r="D35" s="22">
        <v>992.7</v>
      </c>
      <c r="E35" s="22">
        <v>2367.8000000000002</v>
      </c>
      <c r="F35" s="22">
        <v>901.6</v>
      </c>
      <c r="G35" s="22">
        <v>7350.3</v>
      </c>
      <c r="H35" s="22">
        <v>201.9</v>
      </c>
      <c r="I35" s="45"/>
      <c r="J35" s="42"/>
      <c r="K35" s="42"/>
    </row>
    <row r="36" spans="1:11" x14ac:dyDescent="0.25">
      <c r="A36" s="34" t="s">
        <v>30</v>
      </c>
      <c r="B36" s="22">
        <v>5945.4</v>
      </c>
      <c r="C36" s="22">
        <v>1364.9</v>
      </c>
      <c r="D36" s="22">
        <v>533.79999999999995</v>
      </c>
      <c r="E36" s="22">
        <v>1141.0999999999999</v>
      </c>
      <c r="F36" s="22">
        <v>389.4</v>
      </c>
      <c r="G36" s="22">
        <v>2309.1999999999998</v>
      </c>
      <c r="H36" s="22">
        <v>207.1</v>
      </c>
      <c r="I36" s="45"/>
      <c r="J36" s="48"/>
      <c r="K36" s="42"/>
    </row>
    <row r="37" spans="1:11" x14ac:dyDescent="0.25">
      <c r="A37" s="34" t="s">
        <v>31</v>
      </c>
      <c r="B37" s="22">
        <v>5096</v>
      </c>
      <c r="C37" s="22">
        <v>1890.7</v>
      </c>
      <c r="D37" s="22">
        <v>366.6</v>
      </c>
      <c r="E37" s="22">
        <v>604.1</v>
      </c>
      <c r="F37" s="22">
        <v>211.1</v>
      </c>
      <c r="G37" s="22">
        <v>1970.7</v>
      </c>
      <c r="H37" s="22">
        <v>52.7</v>
      </c>
      <c r="I37" s="45"/>
      <c r="J37" s="42"/>
      <c r="K37" s="42"/>
    </row>
    <row r="38" spans="1:11" x14ac:dyDescent="0.25">
      <c r="A38" s="34" t="s">
        <v>32</v>
      </c>
      <c r="B38" s="22">
        <f>SUM(C38:H38)</f>
        <v>3478.8</v>
      </c>
      <c r="C38" s="22">
        <v>1451.8</v>
      </c>
      <c r="D38" s="22">
        <v>230.7</v>
      </c>
      <c r="E38" s="22">
        <v>431.3</v>
      </c>
      <c r="F38" s="22">
        <v>140</v>
      </c>
      <c r="G38" s="22">
        <v>1187.3</v>
      </c>
      <c r="H38" s="22">
        <v>37.700000000000003</v>
      </c>
      <c r="I38" s="45"/>
      <c r="J38" s="42"/>
      <c r="K38" s="42"/>
    </row>
    <row r="39" spans="1:11" x14ac:dyDescent="0.25">
      <c r="A39" s="34" t="s">
        <v>33</v>
      </c>
      <c r="B39" s="22">
        <v>1617.2</v>
      </c>
      <c r="C39" s="22">
        <v>438</v>
      </c>
      <c r="D39" s="22">
        <v>135.9</v>
      </c>
      <c r="E39" s="22">
        <v>172.8</v>
      </c>
      <c r="F39" s="22">
        <v>71.099999999999994</v>
      </c>
      <c r="G39" s="22">
        <v>783.4</v>
      </c>
      <c r="H39" s="22">
        <v>15</v>
      </c>
      <c r="I39" s="45"/>
      <c r="J39" s="42"/>
      <c r="K39" s="42"/>
    </row>
    <row r="40" spans="1:11" x14ac:dyDescent="0.25">
      <c r="A40" s="20"/>
      <c r="B40" s="74"/>
      <c r="C40" s="22"/>
      <c r="D40" s="22"/>
      <c r="E40" s="22"/>
      <c r="F40" s="22"/>
      <c r="G40" s="56"/>
      <c r="H40" s="22"/>
      <c r="I40" s="72"/>
      <c r="J40" s="47"/>
      <c r="K40" s="47"/>
    </row>
    <row r="41" spans="1:11" x14ac:dyDescent="0.25">
      <c r="A41" s="37" t="s">
        <v>35</v>
      </c>
      <c r="B41" s="59" t="s">
        <v>34</v>
      </c>
      <c r="C41" s="75">
        <v>11126587</v>
      </c>
      <c r="D41" s="67">
        <v>2201412</v>
      </c>
      <c r="E41" s="67">
        <v>8915511</v>
      </c>
      <c r="F41" s="67">
        <v>1893002</v>
      </c>
      <c r="G41" s="60" t="s">
        <v>52</v>
      </c>
      <c r="H41" s="60" t="s">
        <v>52</v>
      </c>
      <c r="I41" s="45"/>
      <c r="J41" s="42"/>
      <c r="K41" s="42"/>
    </row>
    <row r="42" spans="1:11" x14ac:dyDescent="0.25">
      <c r="A42" s="20"/>
      <c r="B42" s="22"/>
      <c r="C42" s="22"/>
      <c r="D42" s="22"/>
      <c r="E42" s="22"/>
      <c r="F42" s="22"/>
      <c r="G42" s="22"/>
      <c r="H42" s="22"/>
      <c r="I42" s="45"/>
      <c r="J42" s="42"/>
      <c r="K42" s="42"/>
    </row>
    <row r="43" spans="1:11" x14ac:dyDescent="0.25">
      <c r="A43" s="35" t="s">
        <v>7</v>
      </c>
      <c r="B43" s="60" t="s">
        <v>52</v>
      </c>
      <c r="C43" s="66">
        <v>1280216.1000000001</v>
      </c>
      <c r="D43" s="66">
        <v>132696</v>
      </c>
      <c r="E43" s="66">
        <v>1152534.6000000001</v>
      </c>
      <c r="F43" s="66">
        <v>253682</v>
      </c>
      <c r="G43" s="66">
        <v>1304396.1000000001</v>
      </c>
      <c r="H43" s="60" t="s">
        <v>52</v>
      </c>
      <c r="I43" s="45"/>
      <c r="J43" s="42"/>
      <c r="K43" s="42"/>
    </row>
    <row r="44" spans="1:11" x14ac:dyDescent="0.25">
      <c r="A44" s="38"/>
      <c r="B44" s="39"/>
      <c r="C44" s="39"/>
      <c r="D44" s="39"/>
      <c r="E44" s="39"/>
      <c r="F44" s="39"/>
      <c r="G44" s="39"/>
      <c r="H44" s="39"/>
      <c r="I44" s="45"/>
      <c r="J44" s="42"/>
      <c r="K44" s="42"/>
    </row>
    <row r="45" spans="1:11" x14ac:dyDescent="0.25">
      <c r="A45" s="20" t="s">
        <v>41</v>
      </c>
      <c r="B45" s="20"/>
      <c r="C45" s="20"/>
      <c r="D45" s="20"/>
      <c r="E45" s="20"/>
      <c r="F45" s="20"/>
      <c r="G45" s="20"/>
      <c r="H45" s="20"/>
      <c r="I45" s="42"/>
      <c r="J45" s="42"/>
      <c r="K45" s="42"/>
    </row>
    <row r="46" spans="1:11" x14ac:dyDescent="0.25">
      <c r="A46" s="20"/>
      <c r="B46" s="20"/>
      <c r="C46" s="20"/>
      <c r="D46" s="20"/>
      <c r="E46" s="20"/>
      <c r="F46" s="20"/>
      <c r="G46" s="20"/>
      <c r="H46" s="20"/>
      <c r="I46" s="42"/>
      <c r="J46" s="42"/>
      <c r="K46" s="42"/>
    </row>
    <row r="47" spans="1:11" x14ac:dyDescent="0.25">
      <c r="A47" s="20" t="s">
        <v>38</v>
      </c>
      <c r="B47" s="20"/>
      <c r="C47" s="20"/>
      <c r="D47" s="20"/>
      <c r="E47" s="20"/>
      <c r="F47" s="20"/>
      <c r="G47" s="20"/>
      <c r="H47" s="20"/>
      <c r="I47" s="42"/>
      <c r="J47" s="42"/>
      <c r="K47" s="42"/>
    </row>
    <row r="48" spans="1:11" x14ac:dyDescent="0.25">
      <c r="A48" s="20"/>
      <c r="B48" s="20"/>
      <c r="C48" s="20"/>
      <c r="D48" s="20"/>
      <c r="E48" s="20"/>
      <c r="F48" s="20"/>
      <c r="G48" s="20"/>
      <c r="H48" s="20"/>
      <c r="I48" s="42"/>
      <c r="J48" s="42"/>
      <c r="K48" s="42"/>
    </row>
    <row r="49" spans="1:11" ht="72.75" customHeight="1" x14ac:dyDescent="0.25">
      <c r="A49" s="109" t="s">
        <v>68</v>
      </c>
      <c r="B49" s="109"/>
      <c r="C49" s="109"/>
      <c r="D49" s="109"/>
      <c r="E49" s="109"/>
      <c r="F49" s="109"/>
      <c r="G49" s="109"/>
      <c r="H49" s="109"/>
      <c r="I49" s="42"/>
      <c r="J49" s="42"/>
      <c r="K49" s="42"/>
    </row>
    <row r="50" spans="1:11" x14ac:dyDescent="0.25">
      <c r="A50" s="20"/>
      <c r="B50" s="20"/>
      <c r="C50" s="20"/>
      <c r="D50" s="20"/>
      <c r="E50" s="20"/>
      <c r="F50" s="20"/>
      <c r="G50" s="20"/>
      <c r="H50" s="20"/>
      <c r="I50" s="42"/>
      <c r="J50" s="42"/>
      <c r="K50" s="42"/>
    </row>
    <row r="51" spans="1:11" x14ac:dyDescent="0.25">
      <c r="A51" s="20" t="s">
        <v>40</v>
      </c>
      <c r="B51" s="20"/>
      <c r="C51" s="20"/>
      <c r="D51" s="20"/>
      <c r="E51" s="20"/>
      <c r="F51" s="20"/>
      <c r="G51" s="20"/>
      <c r="H51" s="20"/>
      <c r="I51" s="42"/>
      <c r="J51" s="42"/>
      <c r="K51" s="42"/>
    </row>
    <row r="52" spans="1:11" x14ac:dyDescent="0.25">
      <c r="A52" s="20"/>
      <c r="B52" s="20"/>
      <c r="C52" s="20"/>
      <c r="D52" s="20"/>
      <c r="E52" s="20"/>
      <c r="F52" s="20"/>
      <c r="G52" s="20"/>
      <c r="H52" s="20"/>
      <c r="I52" s="42"/>
      <c r="J52" s="42"/>
      <c r="K52" s="42"/>
    </row>
    <row r="53" spans="1:11" x14ac:dyDescent="0.25">
      <c r="A53" s="42"/>
      <c r="B53" s="42"/>
      <c r="C53" s="42"/>
      <c r="D53" s="42"/>
      <c r="E53" s="42"/>
      <c r="F53" s="42"/>
      <c r="G53" s="42"/>
      <c r="H53" s="42"/>
      <c r="I53" s="42"/>
      <c r="J53" s="42"/>
      <c r="K53" s="42"/>
    </row>
    <row r="54" spans="1:11" x14ac:dyDescent="0.25">
      <c r="A54" s="42"/>
      <c r="B54" s="42"/>
      <c r="C54" s="42"/>
      <c r="D54" s="42"/>
      <c r="E54" s="42"/>
      <c r="F54" s="42"/>
      <c r="G54" s="42"/>
      <c r="H54" s="42"/>
      <c r="I54" s="42"/>
      <c r="J54" s="42"/>
      <c r="K54" s="42"/>
    </row>
    <row r="55" spans="1:11" x14ac:dyDescent="0.25">
      <c r="A55" s="42"/>
      <c r="B55" s="42"/>
      <c r="C55" s="42"/>
      <c r="D55" s="42"/>
      <c r="E55" s="42"/>
      <c r="F55" s="42"/>
      <c r="G55" s="42"/>
      <c r="H55" s="42"/>
      <c r="I55" s="42"/>
      <c r="J55" s="42"/>
      <c r="K55" s="42"/>
    </row>
    <row r="56" spans="1:11" x14ac:dyDescent="0.25">
      <c r="A56" s="42"/>
      <c r="B56" s="42"/>
      <c r="C56" s="42"/>
      <c r="D56" s="42"/>
      <c r="E56" s="42"/>
      <c r="F56" s="42"/>
      <c r="G56" s="42"/>
      <c r="H56" s="42"/>
      <c r="I56" s="42"/>
      <c r="J56" s="42"/>
      <c r="K56" s="42"/>
    </row>
    <row r="57" spans="1:11" x14ac:dyDescent="0.25">
      <c r="A57" s="42"/>
      <c r="B57" s="42"/>
      <c r="C57" s="42"/>
      <c r="D57" s="42"/>
      <c r="E57" s="42"/>
      <c r="F57" s="42"/>
      <c r="G57" s="42"/>
      <c r="H57" s="42"/>
      <c r="I57" s="42"/>
      <c r="J57" s="42"/>
      <c r="K57" s="42"/>
    </row>
    <row r="58" spans="1:11" x14ac:dyDescent="0.25">
      <c r="A58" s="42"/>
      <c r="B58" s="42"/>
      <c r="C58" s="42"/>
      <c r="D58" s="42"/>
      <c r="E58" s="42"/>
      <c r="F58" s="42"/>
      <c r="G58" s="42"/>
      <c r="H58" s="42"/>
      <c r="I58" s="42"/>
      <c r="J58" s="42"/>
      <c r="K58" s="42"/>
    </row>
    <row r="59" spans="1:11" x14ac:dyDescent="0.25">
      <c r="A59" s="42"/>
      <c r="B59" s="42"/>
      <c r="C59" s="42"/>
      <c r="D59" s="42"/>
      <c r="E59" s="42"/>
      <c r="F59" s="42"/>
      <c r="G59" s="42"/>
      <c r="H59" s="42"/>
      <c r="I59" s="42"/>
      <c r="J59" s="42"/>
      <c r="K59" s="42"/>
    </row>
  </sheetData>
  <mergeCells count="1">
    <mergeCell ref="A49:H49"/>
  </mergeCells>
  <pageMargins left="0.7" right="0.7" top="0.75" bottom="0.75" header="0.3" footer="0.3"/>
  <pageSetup scale="65"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4"/>
  <sheetViews>
    <sheetView workbookViewId="0"/>
  </sheetViews>
  <sheetFormatPr defaultColWidth="20.7109375" defaultRowHeight="15" x14ac:dyDescent="0.25"/>
  <cols>
    <col min="1" max="1" width="40.7109375" customWidth="1"/>
  </cols>
  <sheetData>
    <row r="1" spans="1:9" ht="20.25" x14ac:dyDescent="0.3">
      <c r="A1" s="50" t="s">
        <v>36</v>
      </c>
      <c r="B1" s="76"/>
      <c r="C1" s="76"/>
      <c r="D1" s="76"/>
      <c r="E1" s="76"/>
      <c r="F1" s="76"/>
      <c r="G1" s="41"/>
      <c r="H1" s="76"/>
      <c r="I1" s="42"/>
    </row>
    <row r="2" spans="1:9" ht="20.25" x14ac:dyDescent="0.3">
      <c r="A2" s="51" t="s">
        <v>70</v>
      </c>
      <c r="B2" s="77"/>
      <c r="C2" s="76"/>
      <c r="D2" s="76"/>
      <c r="E2" s="76"/>
      <c r="F2" s="76"/>
      <c r="G2" s="41"/>
      <c r="H2" s="76"/>
      <c r="I2" s="42"/>
    </row>
    <row r="3" spans="1:9" ht="20.25" x14ac:dyDescent="0.3">
      <c r="A3" s="33" t="s">
        <v>44</v>
      </c>
      <c r="B3" s="76"/>
      <c r="C3" s="76"/>
      <c r="D3" s="76"/>
      <c r="E3" s="76"/>
      <c r="F3" s="76"/>
      <c r="G3" s="76"/>
      <c r="H3" s="76"/>
      <c r="I3" s="42"/>
    </row>
    <row r="4" spans="1:9" x14ac:dyDescent="0.25">
      <c r="A4" s="42"/>
      <c r="B4" s="42"/>
      <c r="C4" s="42"/>
      <c r="D4" s="42"/>
      <c r="E4" s="42"/>
      <c r="F4" s="42"/>
      <c r="G4" s="42"/>
      <c r="H4" s="42"/>
      <c r="I4" s="42"/>
    </row>
    <row r="5" spans="1:9" x14ac:dyDescent="0.25">
      <c r="A5" s="52"/>
      <c r="B5" s="53" t="s">
        <v>6</v>
      </c>
      <c r="C5" s="54" t="s">
        <v>0</v>
      </c>
      <c r="D5" s="54" t="s">
        <v>1</v>
      </c>
      <c r="E5" s="54" t="s">
        <v>45</v>
      </c>
      <c r="F5" s="54" t="s">
        <v>46</v>
      </c>
      <c r="G5" s="55" t="s">
        <v>54</v>
      </c>
      <c r="H5" s="54" t="s">
        <v>55</v>
      </c>
      <c r="I5" s="43"/>
    </row>
    <row r="6" spans="1:9" x14ac:dyDescent="0.25">
      <c r="A6" s="76"/>
      <c r="B6" s="45"/>
      <c r="C6" s="45"/>
      <c r="D6" s="45"/>
      <c r="E6" s="45"/>
      <c r="F6" s="45"/>
      <c r="G6" s="45"/>
      <c r="H6" s="45"/>
      <c r="I6" s="43"/>
    </row>
    <row r="7" spans="1:9" x14ac:dyDescent="0.25">
      <c r="A7" s="76" t="s">
        <v>20</v>
      </c>
      <c r="B7" s="66">
        <v>66225.899999999994</v>
      </c>
      <c r="C7" s="66">
        <v>20806.5</v>
      </c>
      <c r="D7" s="66">
        <v>4165.2</v>
      </c>
      <c r="E7" s="66">
        <v>6528.3</v>
      </c>
      <c r="F7" s="66">
        <v>2413.4</v>
      </c>
      <c r="G7" s="66">
        <v>31659.3</v>
      </c>
      <c r="H7" s="66">
        <v>653.20000000000005</v>
      </c>
      <c r="I7" s="66"/>
    </row>
    <row r="8" spans="1:9" x14ac:dyDescent="0.25">
      <c r="A8" s="76"/>
      <c r="B8" s="66"/>
      <c r="C8" s="66"/>
      <c r="D8" s="66"/>
      <c r="E8" s="66"/>
      <c r="F8" s="66"/>
      <c r="G8" s="66"/>
      <c r="H8" s="66"/>
      <c r="I8" s="43"/>
    </row>
    <row r="9" spans="1:9" x14ac:dyDescent="0.25">
      <c r="A9" s="77" t="s">
        <v>8</v>
      </c>
      <c r="B9" s="66">
        <v>46695.3</v>
      </c>
      <c r="C9" s="66">
        <v>15989.6</v>
      </c>
      <c r="D9" s="66">
        <v>3076.2</v>
      </c>
      <c r="E9" s="66">
        <v>5676.1</v>
      </c>
      <c r="F9" s="66">
        <v>2173.5</v>
      </c>
      <c r="G9" s="66">
        <v>19131.5</v>
      </c>
      <c r="H9" s="66">
        <v>648.4</v>
      </c>
      <c r="I9" s="44"/>
    </row>
    <row r="10" spans="1:9" x14ac:dyDescent="0.25">
      <c r="A10" s="77" t="s">
        <v>9</v>
      </c>
      <c r="B10" s="87">
        <f>SUM(C10:H10)</f>
        <v>24587.200000000001</v>
      </c>
      <c r="C10" s="88">
        <v>4398.2</v>
      </c>
      <c r="D10" s="88">
        <v>896.9</v>
      </c>
      <c r="E10" s="88">
        <v>3153.6</v>
      </c>
      <c r="F10" s="88">
        <v>1053.7</v>
      </c>
      <c r="G10" s="88">
        <v>14507.1</v>
      </c>
      <c r="H10" s="88">
        <v>577.70000000000005</v>
      </c>
      <c r="I10" s="45"/>
    </row>
    <row r="11" spans="1:9" x14ac:dyDescent="0.25">
      <c r="A11" s="77" t="s">
        <v>71</v>
      </c>
      <c r="B11" s="87">
        <v>3210.2</v>
      </c>
      <c r="C11" s="88">
        <v>250.3</v>
      </c>
      <c r="D11" s="88">
        <v>117.8</v>
      </c>
      <c r="E11" s="88">
        <v>75.2</v>
      </c>
      <c r="F11" s="88">
        <v>33.200000000000003</v>
      </c>
      <c r="G11" s="88">
        <v>2731.2</v>
      </c>
      <c r="H11" s="88">
        <v>2.4</v>
      </c>
      <c r="I11" s="45"/>
    </row>
    <row r="12" spans="1:9" ht="17.25" x14ac:dyDescent="0.25">
      <c r="A12" s="77" t="s">
        <v>53</v>
      </c>
      <c r="B12" s="87">
        <v>8565.4</v>
      </c>
      <c r="C12" s="88">
        <v>6785.4</v>
      </c>
      <c r="D12" s="88">
        <v>762.9</v>
      </c>
      <c r="E12" s="88">
        <v>581.6</v>
      </c>
      <c r="F12" s="88">
        <v>157.1</v>
      </c>
      <c r="G12" s="88">
        <v>278.3</v>
      </c>
      <c r="H12" s="88">
        <v>0</v>
      </c>
      <c r="I12" s="45"/>
    </row>
    <row r="13" spans="1:9" x14ac:dyDescent="0.25">
      <c r="A13" s="77" t="s">
        <v>12</v>
      </c>
      <c r="B13" s="87">
        <f>SUM(C13:H13)</f>
        <v>308.90000000000003</v>
      </c>
      <c r="C13" s="88">
        <v>93.9</v>
      </c>
      <c r="D13" s="88">
        <v>68.400000000000006</v>
      </c>
      <c r="E13" s="88">
        <v>128.5</v>
      </c>
      <c r="F13" s="88">
        <v>18.100000000000001</v>
      </c>
      <c r="G13" s="88">
        <v>0</v>
      </c>
      <c r="H13" s="88">
        <v>0</v>
      </c>
      <c r="I13" s="45"/>
    </row>
    <row r="14" spans="1:9" x14ac:dyDescent="0.25">
      <c r="A14" s="77" t="s">
        <v>13</v>
      </c>
      <c r="B14" s="87">
        <f>SUM(C14:H14)</f>
        <v>5009.3</v>
      </c>
      <c r="C14" s="88">
        <v>2364.8000000000002</v>
      </c>
      <c r="D14" s="88">
        <v>775.6</v>
      </c>
      <c r="E14" s="88">
        <v>932</v>
      </c>
      <c r="F14" s="88">
        <v>642.70000000000005</v>
      </c>
      <c r="G14" s="88">
        <v>294.2</v>
      </c>
      <c r="H14" s="88">
        <v>0</v>
      </c>
      <c r="I14" s="45"/>
    </row>
    <row r="15" spans="1:9" x14ac:dyDescent="0.25">
      <c r="A15" s="77" t="s">
        <v>72</v>
      </c>
      <c r="B15" s="87">
        <v>901.8</v>
      </c>
      <c r="C15" s="88">
        <v>436.7</v>
      </c>
      <c r="D15" s="88">
        <v>73.8</v>
      </c>
      <c r="E15" s="88">
        <v>192.4</v>
      </c>
      <c r="F15" s="88">
        <v>73.8</v>
      </c>
      <c r="G15" s="88">
        <v>112.7</v>
      </c>
      <c r="H15" s="88">
        <v>12.3</v>
      </c>
      <c r="I15" s="45"/>
    </row>
    <row r="16" spans="1:9" x14ac:dyDescent="0.25">
      <c r="A16" s="77" t="s">
        <v>73</v>
      </c>
      <c r="B16" s="87">
        <f>SUM(C16:H16)</f>
        <v>1694.3</v>
      </c>
      <c r="C16" s="88">
        <v>377.2</v>
      </c>
      <c r="D16" s="88">
        <v>126.8</v>
      </c>
      <c r="E16" s="88">
        <v>258.8</v>
      </c>
      <c r="F16" s="88">
        <v>82.3</v>
      </c>
      <c r="G16" s="88">
        <v>813.8</v>
      </c>
      <c r="H16" s="88">
        <v>35.4</v>
      </c>
      <c r="I16" s="45"/>
    </row>
    <row r="17" spans="1:9" x14ac:dyDescent="0.25">
      <c r="A17" s="77" t="s">
        <v>16</v>
      </c>
      <c r="B17" s="87">
        <f>SUM(C17:H17)</f>
        <v>2418.2999999999997</v>
      </c>
      <c r="C17" s="88">
        <v>1283</v>
      </c>
      <c r="D17" s="88">
        <v>253.9</v>
      </c>
      <c r="E17" s="88">
        <v>354.1</v>
      </c>
      <c r="F17" s="88">
        <v>112.5</v>
      </c>
      <c r="G17" s="88">
        <v>394.2</v>
      </c>
      <c r="H17" s="88">
        <v>20.6</v>
      </c>
      <c r="I17" s="45"/>
    </row>
    <row r="18" spans="1:9" x14ac:dyDescent="0.25">
      <c r="A18" s="77" t="s">
        <v>48</v>
      </c>
      <c r="B18" s="87"/>
      <c r="C18" s="87"/>
      <c r="D18" s="87"/>
      <c r="E18" s="87"/>
      <c r="F18" s="87"/>
      <c r="G18" s="87"/>
      <c r="H18" s="87"/>
      <c r="I18" s="45"/>
    </row>
    <row r="19" spans="1:9" x14ac:dyDescent="0.25">
      <c r="A19" s="77" t="s">
        <v>17</v>
      </c>
      <c r="B19" s="66">
        <v>19530.599999999999</v>
      </c>
      <c r="C19" s="66">
        <v>4816.8999999999996</v>
      </c>
      <c r="D19" s="66">
        <v>1089</v>
      </c>
      <c r="E19" s="66">
        <v>852.1</v>
      </c>
      <c r="F19" s="66">
        <v>239.9</v>
      </c>
      <c r="G19" s="66">
        <v>12527.8</v>
      </c>
      <c r="H19" s="66">
        <v>4.9000000000000004</v>
      </c>
      <c r="I19" s="45"/>
    </row>
    <row r="20" spans="1:9" x14ac:dyDescent="0.25">
      <c r="A20" s="77" t="s">
        <v>18</v>
      </c>
      <c r="B20" s="87">
        <v>15577.1</v>
      </c>
      <c r="C20" s="87">
        <v>2828.4</v>
      </c>
      <c r="D20" s="87">
        <v>827</v>
      </c>
      <c r="E20" s="87">
        <v>639.5</v>
      </c>
      <c r="F20" s="87">
        <v>154.30000000000001</v>
      </c>
      <c r="G20" s="87">
        <v>11126.1</v>
      </c>
      <c r="H20" s="87">
        <v>1.7</v>
      </c>
      <c r="I20" s="45"/>
    </row>
    <row r="21" spans="1:9" x14ac:dyDescent="0.25">
      <c r="A21" s="77" t="s">
        <v>19</v>
      </c>
      <c r="B21" s="87">
        <f>SUM(C21:H21)</f>
        <v>3953.4999999999995</v>
      </c>
      <c r="C21" s="87">
        <v>1988.5</v>
      </c>
      <c r="D21" s="87">
        <v>262</v>
      </c>
      <c r="E21" s="87">
        <v>212.6</v>
      </c>
      <c r="F21" s="87">
        <v>85.6</v>
      </c>
      <c r="G21" s="87">
        <v>1401.6</v>
      </c>
      <c r="H21" s="87">
        <v>3.2</v>
      </c>
      <c r="I21" s="45"/>
    </row>
    <row r="22" spans="1:9" x14ac:dyDescent="0.25">
      <c r="A22" s="77"/>
      <c r="B22" s="87"/>
      <c r="C22" s="87"/>
      <c r="D22" s="87"/>
      <c r="E22" s="87"/>
      <c r="F22" s="87"/>
      <c r="G22" s="87"/>
      <c r="H22" s="87"/>
      <c r="I22" s="45"/>
    </row>
    <row r="23" spans="1:9" x14ac:dyDescent="0.25">
      <c r="A23" s="77" t="s">
        <v>21</v>
      </c>
      <c r="B23" s="85"/>
      <c r="C23" s="57"/>
      <c r="D23" s="57"/>
      <c r="E23" s="57"/>
      <c r="F23" s="57"/>
      <c r="G23" s="57"/>
      <c r="H23" s="86"/>
      <c r="I23" s="45"/>
    </row>
    <row r="24" spans="1:9" x14ac:dyDescent="0.25">
      <c r="A24" s="77" t="s">
        <v>49</v>
      </c>
      <c r="B24" s="66">
        <v>4121.7</v>
      </c>
      <c r="C24" s="66">
        <v>771.6</v>
      </c>
      <c r="D24" s="66">
        <v>378.6</v>
      </c>
      <c r="E24" s="66">
        <v>674.7</v>
      </c>
      <c r="F24" s="66">
        <v>216.3</v>
      </c>
      <c r="G24" s="66">
        <v>2023.3</v>
      </c>
      <c r="H24" s="66">
        <v>57.1</v>
      </c>
      <c r="I24" s="45"/>
    </row>
    <row r="25" spans="1:9" x14ac:dyDescent="0.25">
      <c r="A25" s="77" t="s">
        <v>50</v>
      </c>
      <c r="B25" s="87">
        <f>SUM(C25:H25)</f>
        <v>4388.5999999999995</v>
      </c>
      <c r="C25" s="87">
        <v>943.7</v>
      </c>
      <c r="D25" s="87">
        <v>332.3</v>
      </c>
      <c r="E25" s="87">
        <v>379</v>
      </c>
      <c r="F25" s="87">
        <v>190.6</v>
      </c>
      <c r="G25" s="87">
        <v>2505.1</v>
      </c>
      <c r="H25" s="87">
        <v>37.9</v>
      </c>
      <c r="I25" s="45"/>
    </row>
    <row r="26" spans="1:9" x14ac:dyDescent="0.25">
      <c r="A26" s="77"/>
      <c r="B26" s="87"/>
      <c r="C26" s="57"/>
      <c r="D26" s="57"/>
      <c r="E26" s="57"/>
      <c r="F26" s="57"/>
      <c r="G26" s="57"/>
      <c r="H26" s="87"/>
      <c r="I26" s="45"/>
    </row>
    <row r="27" spans="1:9" x14ac:dyDescent="0.25">
      <c r="A27" s="77" t="s">
        <v>24</v>
      </c>
      <c r="B27" s="66">
        <v>36825.5</v>
      </c>
      <c r="C27" s="66">
        <v>9559.9</v>
      </c>
      <c r="D27" s="66">
        <v>3170.2</v>
      </c>
      <c r="E27" s="66">
        <v>4782.1000000000004</v>
      </c>
      <c r="F27" s="66">
        <v>1900.7</v>
      </c>
      <c r="G27" s="66">
        <v>17079.5</v>
      </c>
      <c r="H27" s="66">
        <v>333.1</v>
      </c>
      <c r="I27" s="45"/>
    </row>
    <row r="28" spans="1:9" x14ac:dyDescent="0.25">
      <c r="A28" s="77" t="s">
        <v>51</v>
      </c>
      <c r="B28" s="87">
        <v>32267.3</v>
      </c>
      <c r="C28" s="87">
        <v>8458</v>
      </c>
      <c r="D28" s="87">
        <v>2621</v>
      </c>
      <c r="E28" s="87">
        <v>3979.6</v>
      </c>
      <c r="F28" s="87">
        <v>1562.8</v>
      </c>
      <c r="G28" s="87">
        <v>15376.1</v>
      </c>
      <c r="H28" s="87">
        <v>269.7</v>
      </c>
      <c r="I28" s="45"/>
    </row>
    <row r="29" spans="1:9" x14ac:dyDescent="0.25">
      <c r="A29" s="77" t="s">
        <v>50</v>
      </c>
      <c r="B29" s="87">
        <f>SUM(C29:H29)</f>
        <v>4558.2999999999993</v>
      </c>
      <c r="C29" s="87">
        <v>1102</v>
      </c>
      <c r="D29" s="87">
        <v>549.20000000000005</v>
      </c>
      <c r="E29" s="87">
        <v>802.4</v>
      </c>
      <c r="F29" s="87">
        <v>337.9</v>
      </c>
      <c r="G29" s="87">
        <v>1703.4</v>
      </c>
      <c r="H29" s="87">
        <v>63.4</v>
      </c>
      <c r="I29" s="45"/>
    </row>
    <row r="30" spans="1:9" x14ac:dyDescent="0.25">
      <c r="A30" s="77"/>
      <c r="B30" s="87"/>
      <c r="C30" s="57"/>
      <c r="D30" s="57"/>
      <c r="E30" s="57"/>
      <c r="F30" s="57"/>
      <c r="G30" s="57"/>
      <c r="H30" s="87"/>
      <c r="I30" s="45"/>
    </row>
    <row r="31" spans="1:9" x14ac:dyDescent="0.25">
      <c r="A31" s="77"/>
      <c r="B31" s="87"/>
      <c r="C31" s="87"/>
      <c r="D31" s="87"/>
      <c r="E31" s="87"/>
      <c r="F31" s="87"/>
      <c r="G31" s="87"/>
      <c r="H31" s="87"/>
      <c r="I31" s="45"/>
    </row>
    <row r="32" spans="1:9" x14ac:dyDescent="0.25">
      <c r="A32" s="78" t="s">
        <v>37</v>
      </c>
      <c r="B32" s="66">
        <v>68788.2</v>
      </c>
      <c r="C32" s="66">
        <v>21698.5</v>
      </c>
      <c r="D32" s="66">
        <v>4213.7</v>
      </c>
      <c r="E32" s="66">
        <v>6934.1</v>
      </c>
      <c r="F32" s="66">
        <v>2595.4</v>
      </c>
      <c r="G32" s="66">
        <v>32686.5</v>
      </c>
      <c r="H32" s="66">
        <v>660.1</v>
      </c>
      <c r="I32" s="45"/>
    </row>
    <row r="33" spans="1:9" x14ac:dyDescent="0.25">
      <c r="A33" s="77" t="s">
        <v>27</v>
      </c>
      <c r="B33" s="87">
        <v>58997.5</v>
      </c>
      <c r="C33" s="87">
        <f>SUM(C34:C36)</f>
        <v>19208.400000000001</v>
      </c>
      <c r="D33" s="87">
        <v>3355.5</v>
      </c>
      <c r="E33" s="87">
        <f>SUM(E34:E36)</f>
        <v>5212.5</v>
      </c>
      <c r="F33" s="87">
        <f>SUM(F34:F36)</f>
        <v>1955.3</v>
      </c>
      <c r="G33" s="87">
        <f>SUM(G34:G36)</f>
        <v>28852.6</v>
      </c>
      <c r="H33" s="87">
        <f>SUM(H34:H36)</f>
        <v>413.3</v>
      </c>
      <c r="I33" s="45"/>
    </row>
    <row r="34" spans="1:9" x14ac:dyDescent="0.25">
      <c r="A34" s="77" t="s">
        <v>26</v>
      </c>
      <c r="B34" s="87">
        <v>25213.599999999999</v>
      </c>
      <c r="C34" s="87">
        <v>5012.3</v>
      </c>
      <c r="D34" s="87">
        <v>1551.1</v>
      </c>
      <c r="E34" s="87">
        <v>1991.4</v>
      </c>
      <c r="F34" s="87">
        <v>758.4</v>
      </c>
      <c r="G34" s="87">
        <v>15791.8</v>
      </c>
      <c r="H34" s="87">
        <v>108.7</v>
      </c>
      <c r="I34" s="45"/>
    </row>
    <row r="35" spans="1:9" x14ac:dyDescent="0.25">
      <c r="A35" s="77" t="s">
        <v>28</v>
      </c>
      <c r="B35" s="87">
        <f>SUM(C35:H35)</f>
        <v>10883.9</v>
      </c>
      <c r="C35" s="87">
        <v>2720.8</v>
      </c>
      <c r="D35" s="87">
        <v>812.3</v>
      </c>
      <c r="E35" s="87">
        <v>890.5</v>
      </c>
      <c r="F35" s="87">
        <v>358.4</v>
      </c>
      <c r="G35" s="87">
        <v>5991.8</v>
      </c>
      <c r="H35" s="87">
        <v>110.1</v>
      </c>
      <c r="I35" s="45"/>
    </row>
    <row r="36" spans="1:9" x14ac:dyDescent="0.25">
      <c r="A36" s="77" t="s">
        <v>29</v>
      </c>
      <c r="B36" s="87">
        <f>SUM(C36:H36)</f>
        <v>22900.1</v>
      </c>
      <c r="C36" s="87">
        <v>11475.3</v>
      </c>
      <c r="D36" s="87">
        <v>992.2</v>
      </c>
      <c r="E36" s="87">
        <v>2330.6</v>
      </c>
      <c r="F36" s="87">
        <v>838.5</v>
      </c>
      <c r="G36" s="87">
        <v>7069</v>
      </c>
      <c r="H36" s="87">
        <v>194.5</v>
      </c>
      <c r="I36" s="45"/>
    </row>
    <row r="37" spans="1:9" x14ac:dyDescent="0.25">
      <c r="A37" s="77" t="s">
        <v>30</v>
      </c>
      <c r="B37" s="87">
        <f>SUM(C37:H37)</f>
        <v>5689.0999999999995</v>
      </c>
      <c r="C37" s="87">
        <v>1419</v>
      </c>
      <c r="D37" s="87">
        <v>516</v>
      </c>
      <c r="E37" s="87">
        <v>1138.5</v>
      </c>
      <c r="F37" s="87">
        <v>434.5</v>
      </c>
      <c r="G37" s="87">
        <v>1982.2</v>
      </c>
      <c r="H37" s="87">
        <v>198.9</v>
      </c>
      <c r="I37" s="45"/>
    </row>
    <row r="38" spans="1:9" x14ac:dyDescent="0.25">
      <c r="A38" s="77" t="s">
        <v>31</v>
      </c>
      <c r="B38" s="87">
        <f>SUM(B39:B40)</f>
        <v>4101.6000000000004</v>
      </c>
      <c r="C38" s="87">
        <f>SUM(C39:C40)</f>
        <v>1071.0999999999999</v>
      </c>
      <c r="D38" s="87">
        <f>SUM(D39:D40)</f>
        <v>342.1</v>
      </c>
      <c r="E38" s="87">
        <v>583.20000000000005</v>
      </c>
      <c r="F38" s="87">
        <f>SUM(F39:F40)</f>
        <v>205.6</v>
      </c>
      <c r="G38" s="87">
        <f>SUM(G39:G40)</f>
        <v>1851.7</v>
      </c>
      <c r="H38" s="87">
        <f>SUM(H39:H40)</f>
        <v>47.900000000000006</v>
      </c>
      <c r="I38" s="45"/>
    </row>
    <row r="39" spans="1:9" x14ac:dyDescent="0.25">
      <c r="A39" s="77" t="s">
        <v>32</v>
      </c>
      <c r="B39" s="87">
        <f>SUM(C39:H39)</f>
        <v>2521.9</v>
      </c>
      <c r="C39" s="87">
        <v>641.9</v>
      </c>
      <c r="D39" s="87">
        <v>206.9</v>
      </c>
      <c r="E39" s="87">
        <v>405.9</v>
      </c>
      <c r="F39" s="87">
        <v>139.19999999999999</v>
      </c>
      <c r="G39" s="87">
        <v>1092.4000000000001</v>
      </c>
      <c r="H39" s="87">
        <v>35.6</v>
      </c>
      <c r="I39" s="45"/>
    </row>
    <row r="40" spans="1:9" x14ac:dyDescent="0.25">
      <c r="A40" s="77" t="s">
        <v>33</v>
      </c>
      <c r="B40" s="87">
        <v>1579.7</v>
      </c>
      <c r="C40" s="87">
        <v>429.2</v>
      </c>
      <c r="D40" s="87">
        <v>135.19999999999999</v>
      </c>
      <c r="E40" s="87">
        <v>177.2</v>
      </c>
      <c r="F40" s="87">
        <v>66.400000000000006</v>
      </c>
      <c r="G40" s="87">
        <v>759.3</v>
      </c>
      <c r="H40" s="87">
        <v>12.3</v>
      </c>
      <c r="I40" s="45"/>
    </row>
    <row r="41" spans="1:9" x14ac:dyDescent="0.25">
      <c r="A41" s="78"/>
      <c r="B41" s="87"/>
      <c r="C41" s="87"/>
      <c r="D41" s="87"/>
      <c r="E41" s="87"/>
      <c r="F41" s="87"/>
      <c r="G41" s="86"/>
      <c r="H41" s="87"/>
      <c r="I41" s="45"/>
    </row>
    <row r="42" spans="1:9" x14ac:dyDescent="0.25">
      <c r="A42" s="79" t="s">
        <v>35</v>
      </c>
      <c r="B42" s="80">
        <v>11023202</v>
      </c>
      <c r="C42" s="81">
        <v>11023202</v>
      </c>
      <c r="D42" s="81">
        <v>2203423</v>
      </c>
      <c r="E42" s="81">
        <v>8810082</v>
      </c>
      <c r="F42" s="81">
        <v>1873184</v>
      </c>
      <c r="G42" s="89" t="s">
        <v>52</v>
      </c>
      <c r="H42" s="89" t="s">
        <v>52</v>
      </c>
      <c r="I42" s="45"/>
    </row>
    <row r="43" spans="1:9" x14ac:dyDescent="0.25">
      <c r="A43" s="78"/>
      <c r="B43" s="87"/>
      <c r="C43" s="87"/>
      <c r="D43" s="87"/>
      <c r="E43" s="87"/>
      <c r="F43" s="87"/>
      <c r="G43" s="87"/>
      <c r="H43" s="87"/>
      <c r="I43" s="45"/>
    </row>
    <row r="44" spans="1:9" x14ac:dyDescent="0.25">
      <c r="A44" s="42" t="s">
        <v>7</v>
      </c>
      <c r="B44" s="89" t="s">
        <v>52</v>
      </c>
      <c r="C44" s="66">
        <v>1177057</v>
      </c>
      <c r="D44" s="66">
        <v>117661.5</v>
      </c>
      <c r="E44" s="66">
        <v>1064051.6000000001</v>
      </c>
      <c r="F44" s="66">
        <v>229456.9</v>
      </c>
      <c r="G44" s="66">
        <v>1196335.8999999999</v>
      </c>
      <c r="H44" s="89" t="s">
        <v>52</v>
      </c>
      <c r="I44" s="45"/>
    </row>
    <row r="45" spans="1:9" x14ac:dyDescent="0.25">
      <c r="A45" s="82"/>
      <c r="B45" s="83"/>
      <c r="C45" s="83"/>
      <c r="D45" s="83"/>
      <c r="E45" s="83"/>
      <c r="F45" s="83"/>
      <c r="G45" s="83"/>
      <c r="H45" s="83"/>
      <c r="I45" s="45"/>
    </row>
    <row r="46" spans="1:9" x14ac:dyDescent="0.25">
      <c r="A46" s="20" t="s">
        <v>41</v>
      </c>
      <c r="B46" s="20"/>
      <c r="C46" s="20"/>
      <c r="D46" s="20"/>
      <c r="E46" s="20"/>
      <c r="F46" s="20"/>
      <c r="G46" s="20"/>
      <c r="H46" s="20"/>
      <c r="I46" s="42"/>
    </row>
    <row r="47" spans="1:9" x14ac:dyDescent="0.25">
      <c r="A47" s="20"/>
      <c r="B47" s="20"/>
      <c r="C47" s="20"/>
      <c r="D47" s="20"/>
      <c r="E47" s="20"/>
      <c r="F47" s="20"/>
      <c r="G47" s="20"/>
      <c r="H47" s="20"/>
      <c r="I47" s="42"/>
    </row>
    <row r="48" spans="1:9" x14ac:dyDescent="0.25">
      <c r="A48" s="20" t="s">
        <v>38</v>
      </c>
      <c r="B48" s="20"/>
      <c r="C48" s="20"/>
      <c r="D48" s="20"/>
      <c r="E48" s="20"/>
      <c r="F48" s="20"/>
      <c r="G48" s="20"/>
      <c r="H48" s="20"/>
      <c r="I48" s="42"/>
    </row>
    <row r="49" spans="1:9" x14ac:dyDescent="0.25">
      <c r="A49" s="20"/>
      <c r="B49" s="20"/>
      <c r="C49" s="20"/>
      <c r="D49" s="20"/>
      <c r="E49" s="20"/>
      <c r="F49" s="20"/>
      <c r="G49" s="20"/>
      <c r="H49" s="20"/>
      <c r="I49" s="42"/>
    </row>
    <row r="50" spans="1:9" ht="76.5" customHeight="1" x14ac:dyDescent="0.25">
      <c r="A50" s="109" t="s">
        <v>68</v>
      </c>
      <c r="B50" s="109"/>
      <c r="C50" s="109"/>
      <c r="D50" s="109"/>
      <c r="E50" s="109"/>
      <c r="F50" s="109"/>
      <c r="G50" s="109"/>
      <c r="H50" s="109"/>
      <c r="I50" s="42"/>
    </row>
    <row r="51" spans="1:9" x14ac:dyDescent="0.25">
      <c r="A51" s="20"/>
      <c r="B51" s="20"/>
      <c r="C51" s="20"/>
      <c r="D51" s="20"/>
      <c r="E51" s="20"/>
      <c r="F51" s="20"/>
      <c r="G51" s="20"/>
      <c r="H51" s="20"/>
      <c r="I51" s="42"/>
    </row>
    <row r="52" spans="1:9" x14ac:dyDescent="0.25">
      <c r="A52" s="20" t="s">
        <v>40</v>
      </c>
      <c r="B52" s="20"/>
      <c r="C52" s="20"/>
      <c r="D52" s="20"/>
      <c r="E52" s="20"/>
      <c r="F52" s="20"/>
      <c r="G52" s="20"/>
      <c r="H52" s="20"/>
      <c r="I52" s="42"/>
    </row>
    <row r="53" spans="1:9" x14ac:dyDescent="0.25">
      <c r="A53" s="78"/>
      <c r="B53" s="78"/>
      <c r="C53" s="78"/>
      <c r="D53" s="78"/>
      <c r="E53" s="78"/>
      <c r="F53" s="78"/>
      <c r="G53" s="78"/>
      <c r="H53" s="78"/>
      <c r="I53" s="42"/>
    </row>
    <row r="54" spans="1:9" x14ac:dyDescent="0.25">
      <c r="A54" s="84"/>
      <c r="B54" s="78"/>
      <c r="C54" s="78"/>
      <c r="D54" s="78"/>
      <c r="E54" s="78"/>
      <c r="F54" s="78"/>
      <c r="G54" s="78"/>
      <c r="H54" s="78"/>
      <c r="I54" s="42"/>
    </row>
    <row r="55" spans="1:9" x14ac:dyDescent="0.25">
      <c r="A55" s="84"/>
      <c r="B55" s="78"/>
      <c r="C55" s="78"/>
      <c r="D55" s="78"/>
      <c r="E55" s="78"/>
      <c r="F55" s="78"/>
      <c r="G55" s="78"/>
      <c r="H55" s="78"/>
      <c r="I55" s="42"/>
    </row>
    <row r="56" spans="1:9" x14ac:dyDescent="0.25">
      <c r="A56" s="84"/>
      <c r="B56" s="78"/>
      <c r="C56" s="78"/>
      <c r="D56" s="78"/>
      <c r="E56" s="78"/>
      <c r="F56" s="78"/>
      <c r="G56" s="78"/>
      <c r="H56" s="78"/>
      <c r="I56" s="42"/>
    </row>
    <row r="57" spans="1:9" x14ac:dyDescent="0.25">
      <c r="A57" s="84"/>
      <c r="B57" s="78"/>
      <c r="C57" s="78"/>
      <c r="D57" s="78"/>
      <c r="E57" s="78"/>
      <c r="F57" s="78"/>
      <c r="G57" s="78"/>
      <c r="H57" s="78"/>
      <c r="I57" s="42"/>
    </row>
    <row r="58" spans="1:9" x14ac:dyDescent="0.25">
      <c r="A58" s="84"/>
      <c r="B58" s="78"/>
      <c r="C58" s="78"/>
      <c r="D58" s="78"/>
      <c r="E58" s="78"/>
      <c r="F58" s="78"/>
      <c r="G58" s="78"/>
      <c r="H58" s="78"/>
      <c r="I58" s="42"/>
    </row>
    <row r="59" spans="1:9" x14ac:dyDescent="0.25">
      <c r="A59" s="78"/>
      <c r="B59" s="78"/>
      <c r="C59" s="78"/>
      <c r="D59" s="78"/>
      <c r="E59" s="78"/>
      <c r="F59" s="78"/>
      <c r="G59" s="78"/>
      <c r="H59" s="78"/>
      <c r="I59" s="42"/>
    </row>
    <row r="60" spans="1:9" x14ac:dyDescent="0.25">
      <c r="A60" s="78"/>
      <c r="B60" s="78"/>
      <c r="C60" s="78"/>
      <c r="D60" s="78"/>
      <c r="E60" s="78"/>
      <c r="F60" s="78"/>
      <c r="G60" s="78"/>
      <c r="H60" s="78"/>
      <c r="I60" s="42"/>
    </row>
    <row r="61" spans="1:9" x14ac:dyDescent="0.25">
      <c r="A61" s="78"/>
      <c r="B61" s="78"/>
      <c r="C61" s="78"/>
      <c r="D61" s="78"/>
      <c r="E61" s="78"/>
      <c r="F61" s="78"/>
      <c r="G61" s="78"/>
      <c r="H61" s="78"/>
      <c r="I61" s="42"/>
    </row>
    <row r="62" spans="1:9" x14ac:dyDescent="0.25">
      <c r="A62" s="78"/>
      <c r="B62" s="78"/>
      <c r="C62" s="78"/>
      <c r="D62" s="78"/>
      <c r="E62" s="78"/>
      <c r="F62" s="78"/>
      <c r="G62" s="78"/>
      <c r="H62" s="78"/>
      <c r="I62" s="42"/>
    </row>
    <row r="63" spans="1:9" x14ac:dyDescent="0.25">
      <c r="A63" s="42"/>
      <c r="B63" s="42"/>
      <c r="C63" s="42"/>
      <c r="D63" s="42"/>
      <c r="E63" s="42"/>
      <c r="F63" s="42"/>
      <c r="G63" s="42"/>
      <c r="H63" s="42"/>
      <c r="I63" s="42"/>
    </row>
    <row r="64" spans="1:9" x14ac:dyDescent="0.25">
      <c r="A64" s="42"/>
      <c r="B64" s="42"/>
      <c r="C64" s="42"/>
      <c r="D64" s="42"/>
      <c r="E64" s="42"/>
      <c r="F64" s="42"/>
      <c r="G64" s="42"/>
      <c r="H64" s="42"/>
      <c r="I64" s="42"/>
    </row>
  </sheetData>
  <mergeCells count="1">
    <mergeCell ref="A50:H50"/>
  </mergeCells>
  <pageMargins left="0.7" right="0.7" top="0.75" bottom="0.75" header="0.3" footer="0.3"/>
  <pageSetup scale="6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workbookViewId="0"/>
  </sheetViews>
  <sheetFormatPr defaultRowHeight="15" x14ac:dyDescent="0.25"/>
  <cols>
    <col min="1" max="1" width="45.7109375" customWidth="1"/>
    <col min="2" max="256" width="20.7109375" customWidth="1"/>
  </cols>
  <sheetData>
    <row r="1" spans="1:11" ht="20.25" x14ac:dyDescent="0.3">
      <c r="A1" s="21" t="s">
        <v>36</v>
      </c>
      <c r="B1" s="7"/>
      <c r="C1" s="7"/>
      <c r="D1" s="7"/>
      <c r="E1" s="7"/>
      <c r="F1" s="104"/>
      <c r="G1" s="6"/>
      <c r="H1" s="6"/>
      <c r="I1" s="6"/>
    </row>
    <row r="2" spans="1:11" ht="20.25" x14ac:dyDescent="0.3">
      <c r="A2" s="21" t="s">
        <v>88</v>
      </c>
      <c r="B2" s="7"/>
      <c r="C2" s="7"/>
      <c r="D2" s="7"/>
      <c r="E2" s="7"/>
      <c r="F2" s="104"/>
      <c r="G2" s="6"/>
      <c r="H2" s="6"/>
      <c r="I2" s="6"/>
    </row>
    <row r="3" spans="1:11" x14ac:dyDescent="0.25">
      <c r="A3" s="8"/>
      <c r="B3" s="8"/>
      <c r="C3" s="8"/>
      <c r="D3" s="8"/>
      <c r="E3" s="8"/>
      <c r="F3" s="90"/>
      <c r="G3" s="90"/>
      <c r="H3" s="90"/>
      <c r="I3" s="90"/>
    </row>
    <row r="4" spans="1:11" ht="29.25" x14ac:dyDescent="0.25">
      <c r="A4" s="9"/>
      <c r="B4" s="10" t="s">
        <v>6</v>
      </c>
      <c r="C4" s="10" t="s">
        <v>91</v>
      </c>
      <c r="D4" s="10" t="s">
        <v>81</v>
      </c>
      <c r="E4" s="10" t="s">
        <v>82</v>
      </c>
      <c r="F4" s="10" t="s">
        <v>83</v>
      </c>
      <c r="G4" s="10" t="s">
        <v>84</v>
      </c>
      <c r="H4" s="10" t="s">
        <v>55</v>
      </c>
      <c r="I4" s="10" t="s">
        <v>89</v>
      </c>
      <c r="J4" s="102" t="s">
        <v>85</v>
      </c>
      <c r="K4" s="10" t="s">
        <v>86</v>
      </c>
    </row>
    <row r="5" spans="1:11" x14ac:dyDescent="0.25">
      <c r="B5" s="1"/>
    </row>
    <row r="6" spans="1:11" x14ac:dyDescent="0.25">
      <c r="A6" s="3" t="s">
        <v>76</v>
      </c>
      <c r="B6" s="12"/>
      <c r="C6" s="12">
        <f t="shared" ref="C6:K6" si="0">+C8+C24+C26</f>
        <v>28406325415.939995</v>
      </c>
      <c r="D6" s="12">
        <f t="shared" si="0"/>
        <v>5618766025.8999996</v>
      </c>
      <c r="E6" s="12">
        <f t="shared" si="0"/>
        <v>8884879835.8899975</v>
      </c>
      <c r="F6" s="12">
        <f t="shared" si="0"/>
        <v>3459762444.02</v>
      </c>
      <c r="G6" s="12">
        <f t="shared" si="0"/>
        <v>44499659135</v>
      </c>
      <c r="H6" s="12">
        <f t="shared" si="0"/>
        <v>984231994.0799998</v>
      </c>
      <c r="I6" s="12">
        <f t="shared" si="0"/>
        <v>586624112.34000003</v>
      </c>
      <c r="J6" s="12">
        <f t="shared" si="0"/>
        <v>170854166.41</v>
      </c>
      <c r="K6" s="12">
        <f t="shared" si="0"/>
        <v>139448969.55000001</v>
      </c>
    </row>
    <row r="7" spans="1:11" x14ac:dyDescent="0.25">
      <c r="A7" s="3"/>
      <c r="B7" s="12"/>
      <c r="C7" s="12"/>
      <c r="D7" s="12"/>
      <c r="E7" s="12"/>
      <c r="F7" s="12"/>
      <c r="G7" s="12"/>
      <c r="H7" s="12"/>
      <c r="I7" s="12"/>
    </row>
    <row r="8" spans="1:11" x14ac:dyDescent="0.25">
      <c r="A8" s="96" t="s">
        <v>20</v>
      </c>
      <c r="B8" s="105"/>
      <c r="C8" s="92">
        <f t="shared" ref="C8:K8" si="1">+C10+C20</f>
        <v>24108168895.879997</v>
      </c>
      <c r="D8" s="92">
        <f t="shared" si="1"/>
        <v>4867383570.0900002</v>
      </c>
      <c r="E8" s="92">
        <f t="shared" si="1"/>
        <v>7559633599.0099983</v>
      </c>
      <c r="F8" s="92">
        <f t="shared" si="1"/>
        <v>2914476979.2699995</v>
      </c>
      <c r="G8" s="92">
        <f t="shared" si="1"/>
        <v>40675163582</v>
      </c>
      <c r="H8" s="92">
        <f t="shared" si="1"/>
        <v>841768231.67999971</v>
      </c>
      <c r="I8" s="92">
        <f t="shared" si="1"/>
        <v>545990931.20000005</v>
      </c>
      <c r="J8" s="92">
        <f t="shared" si="1"/>
        <v>170459343.41</v>
      </c>
      <c r="K8" s="92">
        <f t="shared" si="1"/>
        <v>137893627.55000001</v>
      </c>
    </row>
    <row r="9" spans="1:11" x14ac:dyDescent="0.25">
      <c r="A9" s="3"/>
      <c r="B9" s="106"/>
      <c r="C9" s="93"/>
      <c r="D9" s="93"/>
      <c r="E9" s="93"/>
      <c r="F9" s="93"/>
      <c r="G9" s="93"/>
      <c r="H9" s="93"/>
      <c r="I9" s="93"/>
      <c r="J9" s="93"/>
      <c r="K9" s="93"/>
    </row>
    <row r="10" spans="1:11" x14ac:dyDescent="0.25">
      <c r="A10" s="97" t="s">
        <v>8</v>
      </c>
      <c r="B10" s="105"/>
      <c r="C10" s="92">
        <f t="shared" ref="C10:K10" si="2">SUM(C11:C18)</f>
        <v>18680820845.259998</v>
      </c>
      <c r="D10" s="92">
        <f t="shared" si="2"/>
        <v>3735216992.3200002</v>
      </c>
      <c r="E10" s="92">
        <f t="shared" si="2"/>
        <v>6829582021.7599983</v>
      </c>
      <c r="F10" s="92">
        <f t="shared" si="2"/>
        <v>2689953694.5899997</v>
      </c>
      <c r="G10" s="92">
        <f t="shared" si="2"/>
        <v>23924220281</v>
      </c>
      <c r="H10" s="92">
        <f t="shared" si="2"/>
        <v>836443056.41999972</v>
      </c>
      <c r="I10" s="92">
        <f t="shared" si="2"/>
        <v>500904394.91000003</v>
      </c>
      <c r="J10" s="92">
        <f t="shared" si="2"/>
        <v>121390669.26999998</v>
      </c>
      <c r="K10" s="92">
        <f t="shared" si="2"/>
        <v>136030744</v>
      </c>
    </row>
    <row r="11" spans="1:11" x14ac:dyDescent="0.25">
      <c r="A11" s="98" t="s">
        <v>9</v>
      </c>
      <c r="B11" s="25"/>
      <c r="C11" s="92">
        <v>5238958673.7700005</v>
      </c>
      <c r="D11" s="92">
        <v>1124800004.1300001</v>
      </c>
      <c r="E11" s="92">
        <v>3970652707.0099978</v>
      </c>
      <c r="F11" s="92">
        <v>1379390721.9900002</v>
      </c>
      <c r="G11" s="101">
        <v>19147373589</v>
      </c>
      <c r="H11" s="101">
        <v>778166267.78999972</v>
      </c>
      <c r="I11" s="101">
        <v>418121396.97000003</v>
      </c>
      <c r="J11" s="101">
        <v>75899415.879999995</v>
      </c>
      <c r="K11" s="101">
        <v>1692815</v>
      </c>
    </row>
    <row r="12" spans="1:11" x14ac:dyDescent="0.25">
      <c r="A12" s="98" t="s">
        <v>10</v>
      </c>
      <c r="B12" s="25"/>
      <c r="C12" s="92">
        <v>381561343.49000001</v>
      </c>
      <c r="D12" s="92">
        <v>138356079.97</v>
      </c>
      <c r="E12" s="92">
        <v>108401499.83999999</v>
      </c>
      <c r="F12" s="92">
        <v>36699445.410000026</v>
      </c>
      <c r="G12" s="101">
        <v>2918745738</v>
      </c>
      <c r="H12" s="101">
        <v>10788447.449999999</v>
      </c>
      <c r="I12" s="101">
        <v>4722524.5199999996</v>
      </c>
      <c r="J12" s="101">
        <v>1394204.54</v>
      </c>
      <c r="K12" s="101">
        <v>155672</v>
      </c>
    </row>
    <row r="13" spans="1:11" x14ac:dyDescent="0.25">
      <c r="A13" s="98" t="s">
        <v>11</v>
      </c>
      <c r="B13" s="25"/>
      <c r="C13" s="92">
        <v>7972932916.9299974</v>
      </c>
      <c r="D13" s="92">
        <v>895981073.96999991</v>
      </c>
      <c r="E13" s="92">
        <v>708299548.48000014</v>
      </c>
      <c r="F13" s="92">
        <v>168988609.49000001</v>
      </c>
      <c r="G13" s="101">
        <v>277109886</v>
      </c>
      <c r="H13" s="101">
        <v>0</v>
      </c>
      <c r="I13" s="101">
        <v>0</v>
      </c>
      <c r="J13" s="101">
        <v>0</v>
      </c>
      <c r="K13" s="101">
        <v>0</v>
      </c>
    </row>
    <row r="14" spans="1:11" x14ac:dyDescent="0.25">
      <c r="A14" s="98" t="s">
        <v>12</v>
      </c>
      <c r="B14" s="25"/>
      <c r="C14" s="92">
        <v>82874780.649999991</v>
      </c>
      <c r="D14" s="92">
        <v>79281116.060000002</v>
      </c>
      <c r="E14" s="92">
        <v>203033864.01999995</v>
      </c>
      <c r="F14" s="92">
        <v>30349458.760000002</v>
      </c>
      <c r="G14" s="101">
        <v>1635</v>
      </c>
      <c r="H14" s="101">
        <v>0</v>
      </c>
      <c r="I14" s="101">
        <v>0</v>
      </c>
      <c r="J14" s="101">
        <v>33521</v>
      </c>
      <c r="K14" s="101">
        <v>910103</v>
      </c>
    </row>
    <row r="15" spans="1:11" x14ac:dyDescent="0.25">
      <c r="A15" s="98" t="s">
        <v>13</v>
      </c>
      <c r="B15" s="25"/>
      <c r="C15" s="92">
        <v>2380658293.2699995</v>
      </c>
      <c r="D15" s="92">
        <v>984971915.74999976</v>
      </c>
      <c r="E15" s="92">
        <v>1096250440.0300007</v>
      </c>
      <c r="F15" s="92">
        <v>812846114.6499995</v>
      </c>
      <c r="G15" s="101">
        <v>369988266</v>
      </c>
      <c r="H15" s="101">
        <v>7261.0499999999993</v>
      </c>
      <c r="I15" s="101">
        <v>19176368.640000001</v>
      </c>
      <c r="J15" s="101">
        <v>15383594.819999997</v>
      </c>
      <c r="K15" s="101">
        <v>43132859.890000008</v>
      </c>
    </row>
    <row r="16" spans="1:11" x14ac:dyDescent="0.25">
      <c r="A16" s="98" t="s">
        <v>14</v>
      </c>
      <c r="B16" s="25"/>
      <c r="C16" s="92">
        <v>524022201.85999995</v>
      </c>
      <c r="D16" s="92">
        <v>122027287.02000001</v>
      </c>
      <c r="E16" s="92">
        <v>178986969.1400001</v>
      </c>
      <c r="F16" s="92">
        <v>93455773.810000032</v>
      </c>
      <c r="G16" s="101">
        <v>134852372</v>
      </c>
      <c r="H16" s="101">
        <v>14463231.920000002</v>
      </c>
      <c r="I16" s="101">
        <v>21869630.759999998</v>
      </c>
      <c r="J16" s="101">
        <v>1495367.07</v>
      </c>
      <c r="K16" s="101">
        <v>58972535.959999993</v>
      </c>
    </row>
    <row r="17" spans="1:11" x14ac:dyDescent="0.25">
      <c r="A17" s="98" t="s">
        <v>15</v>
      </c>
      <c r="B17" s="25"/>
      <c r="C17" s="92">
        <v>414480096.07999998</v>
      </c>
      <c r="D17" s="92">
        <v>85401078.979999989</v>
      </c>
      <c r="E17" s="92">
        <v>151629207.84000003</v>
      </c>
      <c r="F17" s="92">
        <v>45574434.800000012</v>
      </c>
      <c r="G17" s="101">
        <v>511849598</v>
      </c>
      <c r="H17" s="101">
        <v>17556566.600000001</v>
      </c>
      <c r="I17" s="101">
        <v>4346773.97</v>
      </c>
      <c r="J17" s="101">
        <v>4939866.7300000004</v>
      </c>
      <c r="K17" s="101">
        <v>1228844.9600000002</v>
      </c>
    </row>
    <row r="18" spans="1:11" x14ac:dyDescent="0.25">
      <c r="A18" s="98" t="s">
        <v>16</v>
      </c>
      <c r="B18" s="25"/>
      <c r="C18" s="92">
        <v>1685332539.2099998</v>
      </c>
      <c r="D18" s="92">
        <v>304398436.44</v>
      </c>
      <c r="E18" s="92">
        <v>412327785.3999998</v>
      </c>
      <c r="F18" s="92">
        <v>122649135.68000002</v>
      </c>
      <c r="G18" s="101">
        <v>564299197</v>
      </c>
      <c r="H18" s="101">
        <v>15461281.609999994</v>
      </c>
      <c r="I18" s="101">
        <v>32667700.050000001</v>
      </c>
      <c r="J18" s="101">
        <v>22244699.229999997</v>
      </c>
      <c r="K18" s="101">
        <v>29937913.189999998</v>
      </c>
    </row>
    <row r="19" spans="1:11" x14ac:dyDescent="0.25">
      <c r="A19" s="17"/>
      <c r="B19" s="1"/>
      <c r="C19" s="93"/>
      <c r="D19" s="93"/>
      <c r="E19" s="93"/>
      <c r="F19" s="93"/>
      <c r="G19" s="93"/>
      <c r="H19" s="93"/>
      <c r="I19" s="93"/>
      <c r="J19" s="93"/>
      <c r="K19" s="93"/>
    </row>
    <row r="20" spans="1:11" x14ac:dyDescent="0.25">
      <c r="A20" s="97" t="s">
        <v>17</v>
      </c>
      <c r="B20" s="25"/>
      <c r="C20" s="101">
        <f t="shared" ref="C20:K20" si="3">SUM(C21:C22)</f>
        <v>5427348050.6199999</v>
      </c>
      <c r="D20" s="101">
        <f t="shared" si="3"/>
        <v>1132166577.77</v>
      </c>
      <c r="E20" s="101">
        <f t="shared" si="3"/>
        <v>730051577.24999964</v>
      </c>
      <c r="F20" s="101">
        <f t="shared" si="3"/>
        <v>224523284.68000001</v>
      </c>
      <c r="G20" s="101">
        <f t="shared" si="3"/>
        <v>16750943301</v>
      </c>
      <c r="H20" s="101">
        <f t="shared" si="3"/>
        <v>5325175.26</v>
      </c>
      <c r="I20" s="101">
        <f t="shared" si="3"/>
        <v>45086536.290000007</v>
      </c>
      <c r="J20" s="101">
        <f t="shared" si="3"/>
        <v>49068674.140000008</v>
      </c>
      <c r="K20" s="101">
        <f t="shared" si="3"/>
        <v>1862883.5499999998</v>
      </c>
    </row>
    <row r="21" spans="1:11" x14ac:dyDescent="0.25">
      <c r="A21" s="98" t="s">
        <v>18</v>
      </c>
      <c r="B21" s="25"/>
      <c r="C21" s="92">
        <v>2917825697.3399997</v>
      </c>
      <c r="D21" s="92">
        <v>893816743.64999998</v>
      </c>
      <c r="E21" s="92">
        <v>561171291.36999965</v>
      </c>
      <c r="F21" s="92">
        <v>149911578.95000002</v>
      </c>
      <c r="G21" s="101">
        <v>15127230721</v>
      </c>
      <c r="H21" s="101">
        <v>1639828.92</v>
      </c>
      <c r="I21" s="101">
        <v>44907233.200000003</v>
      </c>
      <c r="J21" s="101">
        <v>42587066.460000008</v>
      </c>
      <c r="K21" s="101">
        <v>714558.6</v>
      </c>
    </row>
    <row r="22" spans="1:11" x14ac:dyDescent="0.25">
      <c r="A22" s="98" t="s">
        <v>19</v>
      </c>
      <c r="B22" s="25"/>
      <c r="C22" s="92">
        <v>2509522353.2800002</v>
      </c>
      <c r="D22" s="92">
        <v>238349834.12</v>
      </c>
      <c r="E22" s="92">
        <v>168880285.87999997</v>
      </c>
      <c r="F22" s="92">
        <v>74611705.729999989</v>
      </c>
      <c r="G22" s="101">
        <v>1623712580</v>
      </c>
      <c r="H22" s="101">
        <v>3685346.3400000003</v>
      </c>
      <c r="I22" s="101">
        <v>179303.09</v>
      </c>
      <c r="J22" s="101">
        <v>6481607.6800000006</v>
      </c>
      <c r="K22" s="101">
        <v>1148324.95</v>
      </c>
    </row>
    <row r="23" spans="1:11" x14ac:dyDescent="0.25">
      <c r="A23" s="99"/>
      <c r="B23" s="1"/>
      <c r="C23" s="93"/>
      <c r="D23" s="93"/>
      <c r="E23" s="93"/>
      <c r="F23" s="93"/>
      <c r="G23" s="93"/>
      <c r="H23" s="93"/>
      <c r="I23" s="93"/>
      <c r="J23" s="93"/>
      <c r="K23" s="93"/>
    </row>
    <row r="24" spans="1:11" x14ac:dyDescent="0.25">
      <c r="A24" s="98" t="s">
        <v>77</v>
      </c>
      <c r="B24" s="25"/>
      <c r="C24" s="92">
        <v>1946862995.1600001</v>
      </c>
      <c r="D24" s="92">
        <v>381270999.65999997</v>
      </c>
      <c r="E24" s="92">
        <v>787175289.16999984</v>
      </c>
      <c r="F24" s="92">
        <v>371993203.18000007</v>
      </c>
      <c r="G24" s="101">
        <v>2299005283</v>
      </c>
      <c r="H24" s="101">
        <v>115925564.08999999</v>
      </c>
      <c r="I24" s="101">
        <v>21805433</v>
      </c>
      <c r="J24" s="101">
        <v>0</v>
      </c>
      <c r="K24" s="101">
        <v>0</v>
      </c>
    </row>
    <row r="25" spans="1:11" x14ac:dyDescent="0.25">
      <c r="A25" s="98"/>
      <c r="B25" s="1"/>
      <c r="C25" s="93"/>
      <c r="D25" s="93"/>
      <c r="E25" s="93"/>
      <c r="F25" s="93"/>
      <c r="G25" s="93"/>
      <c r="H25" s="93"/>
      <c r="I25" s="93"/>
      <c r="J25" s="93"/>
      <c r="K25" s="93"/>
    </row>
    <row r="26" spans="1:11" x14ac:dyDescent="0.25">
      <c r="A26" s="98" t="s">
        <v>78</v>
      </c>
      <c r="B26" s="25"/>
      <c r="C26" s="92">
        <v>2351293524.8999996</v>
      </c>
      <c r="D26" s="92">
        <v>370111456.15000004</v>
      </c>
      <c r="E26" s="92">
        <v>538070947.7099998</v>
      </c>
      <c r="F26" s="92">
        <v>173292261.57000002</v>
      </c>
      <c r="G26" s="101">
        <v>1525490270</v>
      </c>
      <c r="H26" s="101">
        <v>26538198.31000001</v>
      </c>
      <c r="I26" s="101">
        <v>18827748.140000001</v>
      </c>
      <c r="J26" s="101">
        <v>394823</v>
      </c>
      <c r="K26" s="101">
        <v>1555342</v>
      </c>
    </row>
    <row r="27" spans="1:11" x14ac:dyDescent="0.25">
      <c r="A27" s="98"/>
      <c r="B27" s="1"/>
      <c r="C27" s="93"/>
      <c r="D27" s="93"/>
      <c r="F27" s="93"/>
      <c r="G27" s="93"/>
      <c r="H27" s="93"/>
      <c r="I27" s="93"/>
      <c r="J27" s="93"/>
      <c r="K27" s="93"/>
    </row>
    <row r="28" spans="1:11" x14ac:dyDescent="0.25">
      <c r="A28" s="13" t="s">
        <v>80</v>
      </c>
      <c r="B28" s="25"/>
      <c r="C28" s="101">
        <f t="shared" ref="C28:K28" si="4">+C30+C43</f>
        <v>27318252203.75</v>
      </c>
      <c r="D28" s="101">
        <f t="shared" si="4"/>
        <v>5563768948.8500004</v>
      </c>
      <c r="E28" s="25">
        <f t="shared" si="4"/>
        <v>0</v>
      </c>
      <c r="F28" s="101">
        <f t="shared" si="4"/>
        <v>3233025977.6800003</v>
      </c>
      <c r="G28" s="101">
        <f t="shared" si="4"/>
        <v>43103838836</v>
      </c>
      <c r="H28" s="101">
        <f t="shared" si="4"/>
        <v>906696905.50000012</v>
      </c>
      <c r="I28" s="101">
        <f t="shared" si="4"/>
        <v>544060751.13999999</v>
      </c>
      <c r="J28" s="101">
        <f t="shared" si="4"/>
        <v>161275553.50999999</v>
      </c>
      <c r="K28" s="101">
        <f t="shared" si="4"/>
        <v>125951004.02999999</v>
      </c>
    </row>
    <row r="29" spans="1:11" x14ac:dyDescent="0.25">
      <c r="A29" s="13"/>
      <c r="B29" s="106"/>
      <c r="C29" s="93"/>
      <c r="D29" s="93"/>
      <c r="E29" s="106"/>
      <c r="F29" s="93"/>
      <c r="G29" s="93"/>
      <c r="H29" s="93"/>
      <c r="I29" s="93"/>
      <c r="J29" s="93"/>
      <c r="K29" s="93"/>
    </row>
    <row r="30" spans="1:11" x14ac:dyDescent="0.25">
      <c r="A30" s="97" t="s">
        <v>37</v>
      </c>
      <c r="B30" s="25"/>
      <c r="C30" s="101">
        <f t="shared" ref="C30:K30" si="5">+C32+C37+C39</f>
        <v>24977359168.43</v>
      </c>
      <c r="D30" s="101">
        <f t="shared" si="5"/>
        <v>5193657485.2800007</v>
      </c>
      <c r="E30" s="25">
        <f t="shared" si="5"/>
        <v>0</v>
      </c>
      <c r="F30" s="101">
        <f t="shared" si="5"/>
        <v>3062487874.0100002</v>
      </c>
      <c r="G30" s="101">
        <f t="shared" si="5"/>
        <v>41575893545</v>
      </c>
      <c r="H30" s="101">
        <f t="shared" si="5"/>
        <v>880158965.66000009</v>
      </c>
      <c r="I30" s="101">
        <f t="shared" si="5"/>
        <v>525232903.19999993</v>
      </c>
      <c r="J30" s="101">
        <f t="shared" si="5"/>
        <v>160880730.50999999</v>
      </c>
      <c r="K30" s="101">
        <f t="shared" si="5"/>
        <v>124395662.02999999</v>
      </c>
    </row>
    <row r="31" spans="1:11" x14ac:dyDescent="0.25">
      <c r="A31" s="13"/>
      <c r="B31" s="106"/>
      <c r="C31" s="93"/>
      <c r="D31" s="93"/>
      <c r="E31" s="106"/>
      <c r="F31" s="93"/>
      <c r="G31" s="93"/>
      <c r="H31" s="93"/>
      <c r="I31" s="93"/>
      <c r="J31" s="93"/>
      <c r="K31" s="93"/>
    </row>
    <row r="32" spans="1:11" x14ac:dyDescent="0.25">
      <c r="A32" s="98" t="s">
        <v>27</v>
      </c>
      <c r="B32" s="25"/>
      <c r="C32" s="101">
        <f t="shared" ref="C32:K32" si="6">SUM(C33:C35)</f>
        <v>21813722963.940002</v>
      </c>
      <c r="D32" s="101">
        <f t="shared" si="6"/>
        <v>4150776391.7200003</v>
      </c>
      <c r="E32" s="25">
        <f t="shared" si="6"/>
        <v>0</v>
      </c>
      <c r="F32" s="101">
        <f t="shared" si="6"/>
        <v>2351289225.1300001</v>
      </c>
      <c r="G32" s="101">
        <f t="shared" si="6"/>
        <v>36616542870</v>
      </c>
      <c r="H32" s="101">
        <f t="shared" si="6"/>
        <v>580064585.61999989</v>
      </c>
      <c r="I32" s="101">
        <f t="shared" si="6"/>
        <v>460502511.5999999</v>
      </c>
      <c r="J32" s="101">
        <f t="shared" si="6"/>
        <v>152708179.88999999</v>
      </c>
      <c r="K32" s="101">
        <f t="shared" si="6"/>
        <v>107313709.72999999</v>
      </c>
    </row>
    <row r="33" spans="1:11" x14ac:dyDescent="0.25">
      <c r="A33" s="98" t="s">
        <v>26</v>
      </c>
      <c r="B33" s="25"/>
      <c r="C33" s="92">
        <v>5313594061.1300001</v>
      </c>
      <c r="D33" s="92">
        <v>1798898163.23</v>
      </c>
      <c r="E33" s="1"/>
      <c r="F33" s="92">
        <v>903723697.02999985</v>
      </c>
      <c r="G33" s="101">
        <v>18973384197</v>
      </c>
      <c r="H33" s="101">
        <v>162617436.58000007</v>
      </c>
      <c r="I33" s="101">
        <v>237055295.89999995</v>
      </c>
      <c r="J33" s="101">
        <v>54318605.639999986</v>
      </c>
      <c r="K33" s="101">
        <v>25261893.180000003</v>
      </c>
    </row>
    <row r="34" spans="1:11" x14ac:dyDescent="0.25">
      <c r="A34" s="98" t="s">
        <v>28</v>
      </c>
      <c r="B34" s="25"/>
      <c r="C34" s="92">
        <v>3657920089.6999998</v>
      </c>
      <c r="D34" s="92">
        <v>1280638285.04</v>
      </c>
      <c r="E34" s="1"/>
      <c r="F34" s="92">
        <v>546589876.24999976</v>
      </c>
      <c r="G34" s="101">
        <v>8901194433</v>
      </c>
      <c r="H34" s="101">
        <v>178620428.3499999</v>
      </c>
      <c r="I34" s="101">
        <v>101483079.05000001</v>
      </c>
      <c r="J34" s="101">
        <v>35987891.710000001</v>
      </c>
      <c r="K34" s="101">
        <v>15101689.750000004</v>
      </c>
    </row>
    <row r="35" spans="1:11" x14ac:dyDescent="0.25">
      <c r="A35" s="98" t="s">
        <v>29</v>
      </c>
      <c r="B35" s="25"/>
      <c r="C35" s="92">
        <v>12842208813.110001</v>
      </c>
      <c r="D35" s="92">
        <v>1071239943.45</v>
      </c>
      <c r="E35" s="1"/>
      <c r="F35" s="92">
        <v>900975651.85000014</v>
      </c>
      <c r="G35" s="101">
        <v>8741964240</v>
      </c>
      <c r="H35" s="101">
        <v>238826720.69</v>
      </c>
      <c r="I35" s="101">
        <v>121964136.65000001</v>
      </c>
      <c r="J35" s="101">
        <v>62401682.540000007</v>
      </c>
      <c r="K35" s="101">
        <v>66950126.799999982</v>
      </c>
    </row>
    <row r="36" spans="1:11" x14ac:dyDescent="0.25">
      <c r="A36" s="98"/>
      <c r="B36" s="1"/>
      <c r="C36" s="93"/>
      <c r="D36" s="93"/>
      <c r="E36" s="1"/>
      <c r="F36" s="93"/>
      <c r="G36" s="93"/>
      <c r="H36" s="93"/>
      <c r="I36" s="93"/>
      <c r="J36" s="93"/>
      <c r="K36" s="93"/>
    </row>
    <row r="37" spans="1:11" x14ac:dyDescent="0.25">
      <c r="A37" s="98" t="s">
        <v>30</v>
      </c>
      <c r="B37" s="25"/>
      <c r="C37" s="92">
        <v>1699328900.4200001</v>
      </c>
      <c r="D37" s="92">
        <v>646759719.5200001</v>
      </c>
      <c r="E37" s="1"/>
      <c r="F37" s="92">
        <v>469715200.69000012</v>
      </c>
      <c r="G37" s="101">
        <v>2410725329</v>
      </c>
      <c r="H37" s="101">
        <v>241903377.5800001</v>
      </c>
      <c r="I37" s="101">
        <v>45972053.169999994</v>
      </c>
      <c r="J37" s="101">
        <v>6339866.6599999983</v>
      </c>
      <c r="K37" s="101">
        <v>11671932.219999999</v>
      </c>
    </row>
    <row r="38" spans="1:11" x14ac:dyDescent="0.25">
      <c r="A38" s="98"/>
      <c r="B38" s="1"/>
      <c r="C38" s="93"/>
      <c r="D38" s="93"/>
      <c r="E38" s="1"/>
      <c r="F38" s="93"/>
      <c r="G38" s="93"/>
      <c r="H38" s="93"/>
      <c r="I38" s="93"/>
      <c r="J38" s="93"/>
      <c r="K38" s="93"/>
    </row>
    <row r="39" spans="1:11" x14ac:dyDescent="0.25">
      <c r="A39" s="98" t="s">
        <v>31</v>
      </c>
      <c r="B39" s="25"/>
      <c r="C39" s="101">
        <f t="shared" ref="C39:K39" si="7">SUM(C40:C41)</f>
        <v>1464307304.0700002</v>
      </c>
      <c r="D39" s="101">
        <f t="shared" si="7"/>
        <v>396121374.03999996</v>
      </c>
      <c r="E39" s="25">
        <f t="shared" si="7"/>
        <v>0</v>
      </c>
      <c r="F39" s="101">
        <f t="shared" si="7"/>
        <v>241483448.18999994</v>
      </c>
      <c r="G39" s="101">
        <f t="shared" si="7"/>
        <v>2548625346</v>
      </c>
      <c r="H39" s="101">
        <f t="shared" si="7"/>
        <v>58191002.459999986</v>
      </c>
      <c r="I39" s="101">
        <f t="shared" si="7"/>
        <v>18758338.43</v>
      </c>
      <c r="J39" s="101">
        <f t="shared" si="7"/>
        <v>1832683.96</v>
      </c>
      <c r="K39" s="101">
        <f t="shared" si="7"/>
        <v>5410020.0800000001</v>
      </c>
    </row>
    <row r="40" spans="1:11" x14ac:dyDescent="0.25">
      <c r="A40" s="98" t="s">
        <v>32</v>
      </c>
      <c r="B40" s="25"/>
      <c r="C40" s="92">
        <v>971708887.70000005</v>
      </c>
      <c r="D40" s="92">
        <v>283101893.13</v>
      </c>
      <c r="E40" s="1"/>
      <c r="F40" s="92">
        <v>187424509.03999996</v>
      </c>
      <c r="G40" s="101">
        <v>1949776848</v>
      </c>
      <c r="H40" s="101">
        <v>44707555.11999999</v>
      </c>
      <c r="I40" s="101">
        <v>11946454.1</v>
      </c>
      <c r="J40" s="101">
        <v>1185340</v>
      </c>
      <c r="K40" s="101">
        <v>5185912.41</v>
      </c>
    </row>
    <row r="41" spans="1:11" x14ac:dyDescent="0.25">
      <c r="A41" s="98" t="s">
        <v>33</v>
      </c>
      <c r="B41" s="25"/>
      <c r="C41" s="92">
        <v>492598416.37000006</v>
      </c>
      <c r="D41" s="92">
        <v>113019480.91</v>
      </c>
      <c r="E41" s="1"/>
      <c r="F41" s="92">
        <v>54058939.149999976</v>
      </c>
      <c r="G41" s="101">
        <v>598848498</v>
      </c>
      <c r="H41" s="101">
        <v>13483447.339999996</v>
      </c>
      <c r="I41" s="101">
        <v>6811884.3299999991</v>
      </c>
      <c r="J41" s="101">
        <v>647343.96</v>
      </c>
      <c r="K41" s="101">
        <v>224107.66999999998</v>
      </c>
    </row>
    <row r="42" spans="1:11" x14ac:dyDescent="0.25">
      <c r="A42" s="6"/>
      <c r="B42" s="1"/>
      <c r="C42" s="93"/>
      <c r="D42" s="93"/>
      <c r="E42" s="1"/>
      <c r="F42" s="93"/>
      <c r="G42" s="93"/>
      <c r="H42" s="93"/>
      <c r="I42" s="93"/>
      <c r="J42" s="93"/>
      <c r="K42" s="93"/>
    </row>
    <row r="43" spans="1:11" x14ac:dyDescent="0.25">
      <c r="A43" s="96" t="s">
        <v>79</v>
      </c>
      <c r="B43" s="25"/>
      <c r="C43" s="92">
        <v>2340893035.3199997</v>
      </c>
      <c r="D43" s="92">
        <v>370111463.57000005</v>
      </c>
      <c r="E43" s="1"/>
      <c r="F43" s="92">
        <v>170538103.67000005</v>
      </c>
      <c r="G43" s="101">
        <v>1527945291</v>
      </c>
      <c r="H43" s="101">
        <v>26537939.840000007</v>
      </c>
      <c r="I43" s="101">
        <v>18827847.940000001</v>
      </c>
      <c r="J43" s="101">
        <v>394823</v>
      </c>
      <c r="K43" s="101">
        <v>1555342</v>
      </c>
    </row>
    <row r="44" spans="1:11" x14ac:dyDescent="0.25">
      <c r="A44" s="6"/>
      <c r="B44" s="1"/>
      <c r="C44" s="93"/>
      <c r="D44" s="93"/>
    </row>
    <row r="45" spans="1:11" x14ac:dyDescent="0.25">
      <c r="A45" s="15" t="s">
        <v>35</v>
      </c>
      <c r="B45" s="1"/>
      <c r="C45" s="91">
        <v>11202969</v>
      </c>
      <c r="D45" s="91">
        <v>2235187</v>
      </c>
      <c r="E45" s="91">
        <v>8958225</v>
      </c>
      <c r="F45" s="91">
        <v>1900360</v>
      </c>
      <c r="G45" s="30" t="s">
        <v>34</v>
      </c>
      <c r="H45" s="30" t="s">
        <v>34</v>
      </c>
      <c r="I45" s="30" t="s">
        <v>34</v>
      </c>
      <c r="J45" s="30" t="s">
        <v>34</v>
      </c>
      <c r="K45" s="30" t="s">
        <v>34</v>
      </c>
    </row>
    <row r="46" spans="1:11" x14ac:dyDescent="0.25">
      <c r="A46" s="6"/>
      <c r="B46" s="1"/>
      <c r="C46" s="93"/>
      <c r="D46" s="93"/>
    </row>
    <row r="47" spans="1:11" x14ac:dyDescent="0.25">
      <c r="A47" s="15" t="s">
        <v>7</v>
      </c>
      <c r="B47" s="25"/>
      <c r="C47" s="92">
        <v>1175842760645</v>
      </c>
      <c r="D47" s="92">
        <v>120795113835</v>
      </c>
      <c r="E47" s="92">
        <v>1057598198593</v>
      </c>
      <c r="F47" s="92">
        <v>253683543288</v>
      </c>
      <c r="G47" s="101">
        <v>1191983713007</v>
      </c>
      <c r="H47" s="30" t="s">
        <v>34</v>
      </c>
      <c r="I47" s="30" t="s">
        <v>34</v>
      </c>
      <c r="J47" s="30" t="s">
        <v>34</v>
      </c>
      <c r="K47" s="30" t="s">
        <v>34</v>
      </c>
    </row>
    <row r="48" spans="1:11" x14ac:dyDescent="0.25">
      <c r="A48" s="15"/>
      <c r="B48" s="1"/>
      <c r="C48" s="93"/>
      <c r="D48" s="93"/>
    </row>
    <row r="49" spans="1:11" x14ac:dyDescent="0.25">
      <c r="A49" s="15" t="s">
        <v>87</v>
      </c>
      <c r="B49" s="25"/>
      <c r="C49" s="92">
        <v>13245858107.450001</v>
      </c>
      <c r="D49" s="92">
        <v>4030014606.8799996</v>
      </c>
      <c r="E49" s="92">
        <v>5917060745.8799953</v>
      </c>
      <c r="F49" s="92">
        <v>2413812371.6700006</v>
      </c>
      <c r="G49" s="101">
        <v>16996693689</v>
      </c>
      <c r="H49" s="101">
        <v>477288338.1699999</v>
      </c>
      <c r="I49" s="101">
        <v>138997034.95999998</v>
      </c>
      <c r="J49" s="101">
        <v>24204582</v>
      </c>
      <c r="K49" s="101">
        <v>4382224.72</v>
      </c>
    </row>
    <row r="50" spans="1:11" x14ac:dyDescent="0.25">
      <c r="A50" s="19"/>
      <c r="B50" s="107"/>
      <c r="C50" s="100"/>
      <c r="D50" s="100"/>
      <c r="E50" s="100"/>
      <c r="F50" s="100"/>
      <c r="G50" s="100"/>
      <c r="H50" s="100"/>
      <c r="I50" s="100"/>
      <c r="J50" s="100"/>
      <c r="K50" s="100"/>
    </row>
    <row r="51" spans="1:11" x14ac:dyDescent="0.25">
      <c r="A51" s="20" t="s">
        <v>41</v>
      </c>
      <c r="B51" s="1"/>
    </row>
    <row r="52" spans="1:11" x14ac:dyDescent="0.25">
      <c r="A52" s="20"/>
      <c r="B52" s="1"/>
    </row>
    <row r="53" spans="1:11" x14ac:dyDescent="0.25">
      <c r="A53" s="20" t="s">
        <v>38</v>
      </c>
      <c r="B53" s="1"/>
    </row>
    <row r="54" spans="1:11" x14ac:dyDescent="0.25">
      <c r="A54" s="3"/>
      <c r="B54" s="1"/>
    </row>
    <row r="55" spans="1:11" x14ac:dyDescent="0.25">
      <c r="A55" s="110" t="s">
        <v>92</v>
      </c>
      <c r="B55" s="1"/>
    </row>
    <row r="56" spans="1:11" x14ac:dyDescent="0.25">
      <c r="B56" s="1"/>
    </row>
    <row r="57" spans="1:11" x14ac:dyDescent="0.25">
      <c r="B57" s="1"/>
    </row>
  </sheetData>
  <hyperlinks>
    <hyperlink ref="A55" r:id="rId1"/>
  </hyperlinks>
  <pageMargins left="0.7" right="0.7" top="0.75" bottom="0.75" header="0.3" footer="0.3"/>
  <pageSetup scale="48" fitToHeight="3"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workbookViewId="0"/>
  </sheetViews>
  <sheetFormatPr defaultRowHeight="15" x14ac:dyDescent="0.25"/>
  <cols>
    <col min="1" max="1" width="45.7109375" customWidth="1"/>
    <col min="2" max="256" width="20.7109375" customWidth="1"/>
  </cols>
  <sheetData>
    <row r="1" spans="1:11" ht="20.25" x14ac:dyDescent="0.3">
      <c r="A1" s="21" t="s">
        <v>36</v>
      </c>
      <c r="B1" s="7"/>
      <c r="C1" s="7"/>
      <c r="D1" s="7"/>
      <c r="E1" s="7"/>
      <c r="F1" s="104"/>
      <c r="G1" s="6"/>
      <c r="H1" s="6"/>
      <c r="I1" s="6"/>
    </row>
    <row r="2" spans="1:11" ht="20.25" x14ac:dyDescent="0.3">
      <c r="A2" s="21" t="s">
        <v>90</v>
      </c>
      <c r="B2" s="7"/>
      <c r="C2" s="7"/>
      <c r="D2" s="7"/>
      <c r="E2" s="7"/>
      <c r="F2" s="104"/>
      <c r="G2" s="6"/>
      <c r="H2" s="6"/>
      <c r="I2" s="6"/>
    </row>
    <row r="3" spans="1:11" x14ac:dyDescent="0.25">
      <c r="A3" s="8"/>
      <c r="B3" s="8"/>
      <c r="C3" s="8"/>
      <c r="D3" s="8"/>
      <c r="E3" s="8"/>
      <c r="F3" s="90"/>
      <c r="G3" s="90"/>
      <c r="H3" s="90"/>
      <c r="I3" s="90"/>
    </row>
    <row r="4" spans="1:11" ht="29.25" x14ac:dyDescent="0.25">
      <c r="A4" s="9"/>
      <c r="B4" s="10" t="s">
        <v>6</v>
      </c>
      <c r="C4" s="10" t="s">
        <v>91</v>
      </c>
      <c r="D4" s="10" t="s">
        <v>81</v>
      </c>
      <c r="E4" s="10" t="s">
        <v>82</v>
      </c>
      <c r="F4" s="10" t="s">
        <v>83</v>
      </c>
      <c r="G4" s="10" t="s">
        <v>84</v>
      </c>
      <c r="H4" s="10" t="s">
        <v>55</v>
      </c>
      <c r="I4" s="10" t="s">
        <v>89</v>
      </c>
      <c r="J4" s="102" t="s">
        <v>85</v>
      </c>
      <c r="K4" s="10" t="s">
        <v>86</v>
      </c>
    </row>
    <row r="5" spans="1:11" x14ac:dyDescent="0.25">
      <c r="B5" s="1"/>
    </row>
    <row r="6" spans="1:11" x14ac:dyDescent="0.25">
      <c r="A6" s="3" t="s">
        <v>76</v>
      </c>
      <c r="B6" s="1"/>
      <c r="C6" s="12">
        <f t="shared" ref="C6:K6" si="0">+C8+C24+C26</f>
        <v>28338735526.709999</v>
      </c>
      <c r="D6" s="12">
        <f t="shared" si="0"/>
        <v>5647770089.4199991</v>
      </c>
      <c r="E6" s="12">
        <f t="shared" si="0"/>
        <v>8826885802.5900002</v>
      </c>
      <c r="F6" s="12">
        <f t="shared" si="0"/>
        <v>3406413797.6199985</v>
      </c>
      <c r="G6" s="12">
        <f t="shared" si="0"/>
        <v>43307212497</v>
      </c>
      <c r="H6" s="12">
        <f t="shared" si="0"/>
        <v>926072695.04000008</v>
      </c>
      <c r="I6" s="12">
        <f t="shared" si="0"/>
        <v>597429215.63999987</v>
      </c>
      <c r="J6" s="12">
        <f t="shared" si="0"/>
        <v>167139809.31</v>
      </c>
      <c r="K6" s="12">
        <f t="shared" si="0"/>
        <v>138171778.14999998</v>
      </c>
    </row>
    <row r="7" spans="1:11" x14ac:dyDescent="0.25">
      <c r="A7" s="3"/>
      <c r="B7" s="1"/>
      <c r="C7" s="12"/>
      <c r="D7" s="12"/>
      <c r="E7" s="12"/>
      <c r="F7" s="12"/>
      <c r="G7" s="12"/>
      <c r="H7" s="12"/>
      <c r="I7" s="12"/>
      <c r="J7" s="12"/>
      <c r="K7" s="12"/>
    </row>
    <row r="8" spans="1:11" x14ac:dyDescent="0.25">
      <c r="A8" s="96" t="s">
        <v>20</v>
      </c>
      <c r="B8" s="1"/>
      <c r="C8" s="92">
        <f t="shared" ref="C8:K8" si="1">+C10+C20</f>
        <v>24034086559.16</v>
      </c>
      <c r="D8" s="92">
        <f t="shared" si="1"/>
        <v>4763502737.8599997</v>
      </c>
      <c r="E8" s="92">
        <f t="shared" si="1"/>
        <v>7507385266.25</v>
      </c>
      <c r="F8" s="92">
        <f t="shared" si="1"/>
        <v>2910711454.1599984</v>
      </c>
      <c r="G8" s="92">
        <f t="shared" si="1"/>
        <v>39644178804</v>
      </c>
      <c r="H8" s="92">
        <f t="shared" si="1"/>
        <v>818502430.91000009</v>
      </c>
      <c r="I8" s="92">
        <f t="shared" si="1"/>
        <v>549835315.0999999</v>
      </c>
      <c r="J8" s="92">
        <f t="shared" si="1"/>
        <v>164769687.31</v>
      </c>
      <c r="K8" s="92">
        <f t="shared" si="1"/>
        <v>134410664.05999997</v>
      </c>
    </row>
    <row r="9" spans="1:11" x14ac:dyDescent="0.25">
      <c r="A9" s="3"/>
      <c r="B9" s="1"/>
      <c r="C9" s="93"/>
      <c r="D9" s="93"/>
      <c r="E9" s="93"/>
      <c r="F9" s="93"/>
      <c r="G9" s="93"/>
      <c r="H9" s="93"/>
      <c r="I9" s="93"/>
      <c r="J9" s="93"/>
      <c r="K9" s="93"/>
    </row>
    <row r="10" spans="1:11" x14ac:dyDescent="0.25">
      <c r="A10" s="97" t="s">
        <v>8</v>
      </c>
      <c r="B10" s="1"/>
      <c r="C10" s="92">
        <f t="shared" ref="C10:K10" si="2">SUM(C11:C18)</f>
        <v>18557700549.91</v>
      </c>
      <c r="D10" s="92">
        <f t="shared" si="2"/>
        <v>3665091310.8299994</v>
      </c>
      <c r="E10" s="92">
        <f t="shared" si="2"/>
        <v>6806768264.0500002</v>
      </c>
      <c r="F10" s="92">
        <f t="shared" si="2"/>
        <v>2689796714.0999985</v>
      </c>
      <c r="G10" s="92">
        <f t="shared" si="2"/>
        <v>23700941436</v>
      </c>
      <c r="H10" s="92">
        <f t="shared" si="2"/>
        <v>813891021.46000004</v>
      </c>
      <c r="I10" s="92">
        <f t="shared" si="2"/>
        <v>501574561.84999996</v>
      </c>
      <c r="J10" s="92">
        <f t="shared" si="2"/>
        <v>117906620.46000001</v>
      </c>
      <c r="K10" s="92">
        <f t="shared" si="2"/>
        <v>132366679.10999998</v>
      </c>
    </row>
    <row r="11" spans="1:11" x14ac:dyDescent="0.25">
      <c r="A11" s="98" t="s">
        <v>9</v>
      </c>
      <c r="B11" s="1"/>
      <c r="C11" s="92">
        <v>5218288298.3299999</v>
      </c>
      <c r="D11" s="92">
        <v>1089544450.23</v>
      </c>
      <c r="E11" s="92">
        <v>3966300419.5600009</v>
      </c>
      <c r="F11" s="92">
        <v>1389349697.4899998</v>
      </c>
      <c r="G11" s="101">
        <v>18917142336</v>
      </c>
      <c r="H11" s="101">
        <v>759921672.13</v>
      </c>
      <c r="I11" s="101">
        <v>421719858.70999992</v>
      </c>
      <c r="J11" s="101">
        <v>73280941.210000008</v>
      </c>
      <c r="K11" s="101">
        <v>1482196</v>
      </c>
    </row>
    <row r="12" spans="1:11" x14ac:dyDescent="0.25">
      <c r="A12" s="98" t="s">
        <v>10</v>
      </c>
      <c r="B12" s="1"/>
      <c r="C12" s="92">
        <v>371691261.6500001</v>
      </c>
      <c r="D12" s="92">
        <v>157156480.27999997</v>
      </c>
      <c r="E12" s="92">
        <v>109486453.13</v>
      </c>
      <c r="F12" s="92">
        <v>37452921.879999973</v>
      </c>
      <c r="G12" s="101">
        <v>2984697578</v>
      </c>
      <c r="H12" s="101">
        <v>10502497.34</v>
      </c>
      <c r="I12" s="101">
        <v>4518740.1700000009</v>
      </c>
      <c r="J12" s="101">
        <v>267873.88</v>
      </c>
      <c r="K12" s="101">
        <v>91311</v>
      </c>
    </row>
    <row r="13" spans="1:11" x14ac:dyDescent="0.25">
      <c r="A13" s="98" t="s">
        <v>11</v>
      </c>
      <c r="B13" s="1"/>
      <c r="C13" s="92">
        <v>7738003196.6500006</v>
      </c>
      <c r="D13" s="92">
        <v>876398718.07999992</v>
      </c>
      <c r="E13" s="92">
        <v>686148669.48000085</v>
      </c>
      <c r="F13" s="92">
        <v>167514879.31999999</v>
      </c>
      <c r="G13" s="101">
        <v>276322187</v>
      </c>
      <c r="H13" s="101">
        <v>0</v>
      </c>
      <c r="I13" s="101">
        <v>0</v>
      </c>
      <c r="J13" s="101">
        <v>0</v>
      </c>
      <c r="K13" s="101">
        <v>0</v>
      </c>
    </row>
    <row r="14" spans="1:11" x14ac:dyDescent="0.25">
      <c r="A14" s="98" t="s">
        <v>12</v>
      </c>
      <c r="B14" s="1"/>
      <c r="C14" s="92">
        <v>74057329.459999993</v>
      </c>
      <c r="D14" s="92">
        <v>79678115.719999999</v>
      </c>
      <c r="E14" s="92">
        <v>198131821.94999996</v>
      </c>
      <c r="F14" s="92">
        <v>27173404.040000014</v>
      </c>
      <c r="G14" s="101">
        <v>0</v>
      </c>
      <c r="H14" s="101">
        <v>0</v>
      </c>
      <c r="I14" s="101">
        <v>0</v>
      </c>
      <c r="J14" s="101">
        <v>0</v>
      </c>
      <c r="K14" s="101">
        <v>891965</v>
      </c>
    </row>
    <row r="15" spans="1:11" x14ac:dyDescent="0.25">
      <c r="A15" s="98" t="s">
        <v>13</v>
      </c>
      <c r="B15" s="1"/>
      <c r="C15" s="92">
        <v>2358279542.7199993</v>
      </c>
      <c r="D15" s="92">
        <v>955234997.49999988</v>
      </c>
      <c r="E15" s="92">
        <v>1099857535.5699992</v>
      </c>
      <c r="F15" s="92">
        <v>799038786.62999928</v>
      </c>
      <c r="G15" s="101">
        <v>364816040</v>
      </c>
      <c r="H15" s="101">
        <v>348.90999999999997</v>
      </c>
      <c r="I15" s="101">
        <v>19781157.659999996</v>
      </c>
      <c r="J15" s="101">
        <v>17058537.409999996</v>
      </c>
      <c r="K15" s="101">
        <v>49432163.939999998</v>
      </c>
    </row>
    <row r="16" spans="1:11" x14ac:dyDescent="0.25">
      <c r="A16" s="98" t="s">
        <v>14</v>
      </c>
      <c r="B16" s="1"/>
      <c r="C16" s="92">
        <v>498279991.81</v>
      </c>
      <c r="D16" s="92">
        <v>94519945.700000003</v>
      </c>
      <c r="E16" s="92">
        <v>171917709.86999997</v>
      </c>
      <c r="F16" s="92">
        <v>90964750.689999998</v>
      </c>
      <c r="G16" s="101">
        <v>133650191</v>
      </c>
      <c r="H16" s="101">
        <v>14938054.759999998</v>
      </c>
      <c r="I16" s="101">
        <v>19960393.82</v>
      </c>
      <c r="J16" s="101">
        <v>1657418.69</v>
      </c>
      <c r="K16" s="101">
        <v>71539085.589999989</v>
      </c>
    </row>
    <row r="17" spans="1:11" x14ac:dyDescent="0.25">
      <c r="A17" s="98" t="s">
        <v>15</v>
      </c>
      <c r="B17" s="1"/>
      <c r="C17" s="92">
        <v>455109443.51999992</v>
      </c>
      <c r="D17" s="92">
        <v>102437426.17999999</v>
      </c>
      <c r="E17" s="92">
        <v>139438830.82999992</v>
      </c>
      <c r="F17" s="92">
        <v>48741138.910000019</v>
      </c>
      <c r="G17" s="101">
        <v>486612373</v>
      </c>
      <c r="H17" s="101">
        <v>14911449.190000007</v>
      </c>
      <c r="I17" s="101">
        <v>3614875.8899999997</v>
      </c>
      <c r="J17" s="101">
        <v>2250444.98</v>
      </c>
      <c r="K17" s="101">
        <v>985756.87999999989</v>
      </c>
    </row>
    <row r="18" spans="1:11" x14ac:dyDescent="0.25">
      <c r="A18" s="98" t="s">
        <v>16</v>
      </c>
      <c r="B18" s="1"/>
      <c r="C18" s="92">
        <v>1843991485.77</v>
      </c>
      <c r="D18" s="92">
        <v>310121177.13999999</v>
      </c>
      <c r="E18" s="92">
        <v>435486823.65999991</v>
      </c>
      <c r="F18" s="92">
        <v>129561135.13999999</v>
      </c>
      <c r="G18" s="101">
        <v>537700731</v>
      </c>
      <c r="H18" s="101">
        <v>13616999.130000008</v>
      </c>
      <c r="I18" s="101">
        <v>31979535.600000005</v>
      </c>
      <c r="J18" s="101">
        <v>23391404.290000003</v>
      </c>
      <c r="K18" s="101">
        <v>7944200.7000000002</v>
      </c>
    </row>
    <row r="19" spans="1:11" x14ac:dyDescent="0.25">
      <c r="A19" s="17"/>
      <c r="B19" s="1"/>
      <c r="C19" s="93"/>
      <c r="D19" s="93"/>
      <c r="E19" s="93"/>
      <c r="F19" s="93"/>
    </row>
    <row r="20" spans="1:11" x14ac:dyDescent="0.25">
      <c r="A20" s="97" t="s">
        <v>17</v>
      </c>
      <c r="B20" s="1"/>
      <c r="C20" s="101">
        <f t="shared" ref="C20:K20" si="3">SUM(C21:C22)</f>
        <v>5476386009.25</v>
      </c>
      <c r="D20" s="101">
        <f t="shared" si="3"/>
        <v>1098411427.03</v>
      </c>
      <c r="E20" s="101">
        <f t="shared" si="3"/>
        <v>700617002.19999981</v>
      </c>
      <c r="F20" s="101">
        <f t="shared" si="3"/>
        <v>220914740.05999988</v>
      </c>
      <c r="G20" s="101">
        <f t="shared" si="3"/>
        <v>15943237368</v>
      </c>
      <c r="H20" s="101">
        <f t="shared" si="3"/>
        <v>4611409.45</v>
      </c>
      <c r="I20" s="101">
        <f t="shared" si="3"/>
        <v>48260753.25</v>
      </c>
      <c r="J20" s="101">
        <f t="shared" si="3"/>
        <v>46863066.850000001</v>
      </c>
      <c r="K20" s="101">
        <f t="shared" si="3"/>
        <v>2043984.95</v>
      </c>
    </row>
    <row r="21" spans="1:11" x14ac:dyDescent="0.25">
      <c r="A21" s="98" t="s">
        <v>18</v>
      </c>
      <c r="B21" s="1"/>
      <c r="C21" s="92">
        <v>2895434201.52</v>
      </c>
      <c r="D21" s="92">
        <v>857113440.5</v>
      </c>
      <c r="E21" s="92">
        <v>522081689.58999979</v>
      </c>
      <c r="F21" s="92">
        <v>142179815.7899999</v>
      </c>
      <c r="G21" s="101">
        <v>14312982306</v>
      </c>
      <c r="H21" s="101">
        <v>1515877.05</v>
      </c>
      <c r="I21" s="101">
        <v>48019526.82</v>
      </c>
      <c r="J21" s="101">
        <v>41718728.380000003</v>
      </c>
      <c r="K21" s="101">
        <v>947551.75</v>
      </c>
    </row>
    <row r="22" spans="1:11" x14ac:dyDescent="0.25">
      <c r="A22" s="98" t="s">
        <v>19</v>
      </c>
      <c r="B22" s="1"/>
      <c r="C22" s="92">
        <v>2580951807.7300005</v>
      </c>
      <c r="D22" s="92">
        <v>241297986.53</v>
      </c>
      <c r="E22" s="92">
        <v>178535312.61000004</v>
      </c>
      <c r="F22" s="92">
        <v>78734924.269999981</v>
      </c>
      <c r="G22" s="101">
        <v>1630255062</v>
      </c>
      <c r="H22" s="101">
        <v>3095532.4</v>
      </c>
      <c r="I22" s="101">
        <v>241226.43</v>
      </c>
      <c r="J22" s="101">
        <v>5144338.4700000007</v>
      </c>
      <c r="K22" s="101">
        <v>1096433.2</v>
      </c>
    </row>
    <row r="23" spans="1:11" x14ac:dyDescent="0.25">
      <c r="A23" s="99"/>
      <c r="B23" s="1"/>
      <c r="C23" s="93"/>
      <c r="D23" s="93"/>
      <c r="E23" s="93"/>
      <c r="F23" s="93"/>
    </row>
    <row r="24" spans="1:11" x14ac:dyDescent="0.25">
      <c r="A24" s="98" t="s">
        <v>77</v>
      </c>
      <c r="B24" s="1"/>
      <c r="C24" s="92">
        <v>1905747807.6900001</v>
      </c>
      <c r="D24" s="92">
        <v>521061279.74000001</v>
      </c>
      <c r="E24" s="92">
        <v>758047914.33000016</v>
      </c>
      <c r="F24" s="92">
        <v>318819675.46999991</v>
      </c>
      <c r="G24" s="101">
        <v>2336413376</v>
      </c>
      <c r="H24" s="101">
        <v>78084252.020000011</v>
      </c>
      <c r="I24" s="101">
        <v>28310391</v>
      </c>
      <c r="J24" s="101">
        <v>1625809</v>
      </c>
      <c r="K24" s="101">
        <v>2071921.31</v>
      </c>
    </row>
    <row r="25" spans="1:11" x14ac:dyDescent="0.25">
      <c r="A25" s="98"/>
      <c r="B25" s="1"/>
      <c r="C25" s="93"/>
      <c r="D25" s="93"/>
      <c r="E25" s="93"/>
      <c r="F25" s="93"/>
    </row>
    <row r="26" spans="1:11" x14ac:dyDescent="0.25">
      <c r="A26" s="98" t="s">
        <v>78</v>
      </c>
      <c r="B26" s="1"/>
      <c r="C26" s="92">
        <v>2398901159.8600001</v>
      </c>
      <c r="D26" s="92">
        <v>363206071.81999999</v>
      </c>
      <c r="E26" s="92">
        <v>561452622.00999987</v>
      </c>
      <c r="F26" s="92">
        <v>176882667.99000004</v>
      </c>
      <c r="G26" s="101">
        <v>1326620317</v>
      </c>
      <c r="H26" s="101">
        <v>29486012.109999999</v>
      </c>
      <c r="I26" s="101">
        <v>19283509.539999999</v>
      </c>
      <c r="J26" s="101">
        <v>744313</v>
      </c>
      <c r="K26" s="101">
        <v>1689192.78</v>
      </c>
    </row>
    <row r="27" spans="1:11" x14ac:dyDescent="0.25">
      <c r="A27" s="98"/>
      <c r="B27" s="1"/>
      <c r="C27" s="93"/>
      <c r="D27" s="93"/>
      <c r="E27" s="93"/>
    </row>
    <row r="28" spans="1:11" x14ac:dyDescent="0.25">
      <c r="A28" s="13" t="s">
        <v>80</v>
      </c>
      <c r="B28" s="1"/>
      <c r="C28" s="101">
        <f t="shared" ref="C28:K28" si="4">+C30+C43</f>
        <v>27166197543.110001</v>
      </c>
      <c r="D28" s="101">
        <f t="shared" si="4"/>
        <v>5356744068.4099989</v>
      </c>
      <c r="E28" s="101">
        <f t="shared" si="4"/>
        <v>8392828700.6299982</v>
      </c>
      <c r="F28" s="101">
        <f t="shared" si="4"/>
        <v>3254938256.0000005</v>
      </c>
      <c r="G28" s="101">
        <f t="shared" si="4"/>
        <v>41460043405</v>
      </c>
      <c r="H28" s="101">
        <f t="shared" si="4"/>
        <v>883684666.60000002</v>
      </c>
      <c r="I28" s="101">
        <f t="shared" si="4"/>
        <v>580983419</v>
      </c>
      <c r="J28" s="101">
        <f t="shared" si="4"/>
        <v>159738217.08000001</v>
      </c>
      <c r="K28" s="101">
        <f t="shared" si="4"/>
        <v>140065295.62</v>
      </c>
    </row>
    <row r="29" spans="1:11" x14ac:dyDescent="0.25">
      <c r="A29" s="13"/>
      <c r="B29" s="1"/>
      <c r="C29" s="93"/>
      <c r="D29" s="93"/>
      <c r="E29" s="93"/>
      <c r="F29" s="93"/>
      <c r="G29" s="93"/>
      <c r="H29" s="93"/>
      <c r="I29" s="93"/>
      <c r="J29" s="93"/>
      <c r="K29" s="93"/>
    </row>
    <row r="30" spans="1:11" x14ac:dyDescent="0.25">
      <c r="A30" s="97" t="s">
        <v>37</v>
      </c>
      <c r="B30" s="1"/>
      <c r="C30" s="101">
        <f t="shared" ref="C30:K30" si="5">+C32+C37+C39</f>
        <v>24783515643.34</v>
      </c>
      <c r="D30" s="101">
        <f t="shared" si="5"/>
        <v>4993309062.9399986</v>
      </c>
      <c r="E30" s="101">
        <f t="shared" si="5"/>
        <v>7829812297.5699987</v>
      </c>
      <c r="F30" s="101">
        <f t="shared" si="5"/>
        <v>3079765449.7300005</v>
      </c>
      <c r="G30" s="101">
        <f t="shared" si="5"/>
        <v>40133002785</v>
      </c>
      <c r="H30" s="101">
        <f t="shared" si="5"/>
        <v>854200906.10000002</v>
      </c>
      <c r="I30" s="101">
        <f t="shared" si="5"/>
        <v>561699022.46000004</v>
      </c>
      <c r="J30" s="101">
        <f t="shared" si="5"/>
        <v>158993904.08000001</v>
      </c>
      <c r="K30" s="101">
        <f t="shared" si="5"/>
        <v>138376102.84</v>
      </c>
    </row>
    <row r="31" spans="1:11" x14ac:dyDescent="0.25">
      <c r="A31" s="13"/>
      <c r="B31" s="1"/>
      <c r="C31" s="93"/>
      <c r="D31" s="93"/>
      <c r="E31" s="93"/>
      <c r="F31" s="93"/>
      <c r="G31" s="93"/>
      <c r="H31" s="93"/>
      <c r="I31" s="93"/>
      <c r="J31" s="93"/>
      <c r="K31" s="93"/>
    </row>
    <row r="32" spans="1:11" x14ac:dyDescent="0.25">
      <c r="A32" s="98" t="s">
        <v>27</v>
      </c>
      <c r="B32" s="1"/>
      <c r="C32" s="101">
        <f t="shared" ref="C32:K32" si="6">SUM(C33:C35)</f>
        <v>21647771707.68</v>
      </c>
      <c r="D32" s="101">
        <f t="shared" si="6"/>
        <v>4025130904.5699997</v>
      </c>
      <c r="E32" s="101">
        <f t="shared" si="6"/>
        <v>6062138221.6700001</v>
      </c>
      <c r="F32" s="101">
        <f t="shared" si="6"/>
        <v>2364231941.3900003</v>
      </c>
      <c r="G32" s="101">
        <f t="shared" si="6"/>
        <v>35678004998</v>
      </c>
      <c r="H32" s="101">
        <f t="shared" si="6"/>
        <v>567656045.72000003</v>
      </c>
      <c r="I32" s="101">
        <f t="shared" si="6"/>
        <v>468902366.84000003</v>
      </c>
      <c r="J32" s="101">
        <f t="shared" si="6"/>
        <v>151208759.05000001</v>
      </c>
      <c r="K32" s="101">
        <f t="shared" si="6"/>
        <v>105284968.83000001</v>
      </c>
    </row>
    <row r="33" spans="1:11" x14ac:dyDescent="0.25">
      <c r="A33" s="98" t="s">
        <v>26</v>
      </c>
      <c r="B33" s="1"/>
      <c r="C33" s="92">
        <v>5197267466.9899998</v>
      </c>
      <c r="D33" s="92">
        <v>1748476890.4999998</v>
      </c>
      <c r="E33" s="92">
        <v>2254612560.6700006</v>
      </c>
      <c r="F33" s="92">
        <v>903626038.21000016</v>
      </c>
      <c r="G33" s="101">
        <v>18451410449</v>
      </c>
      <c r="H33" s="101">
        <v>156693398.13999999</v>
      </c>
      <c r="I33" s="101">
        <v>241262756.86000001</v>
      </c>
      <c r="J33" s="101">
        <v>54061230.010000005</v>
      </c>
      <c r="K33" s="101">
        <v>26454633.940000005</v>
      </c>
    </row>
    <row r="34" spans="1:11" x14ac:dyDescent="0.25">
      <c r="A34" s="98" t="s">
        <v>28</v>
      </c>
      <c r="B34" s="1"/>
      <c r="C34" s="92">
        <v>3594289462.3600011</v>
      </c>
      <c r="D34" s="92">
        <v>1250895741.2199998</v>
      </c>
      <c r="E34" s="92">
        <v>1344229365.6900001</v>
      </c>
      <c r="F34" s="92">
        <v>544889749.41999996</v>
      </c>
      <c r="G34" s="101">
        <v>8800693541</v>
      </c>
      <c r="H34" s="101">
        <v>173560851.20999998</v>
      </c>
      <c r="I34" s="101">
        <v>102187090.50000003</v>
      </c>
      <c r="J34" s="101">
        <v>36264127.300000012</v>
      </c>
      <c r="K34" s="101">
        <v>14741069.950000001</v>
      </c>
    </row>
    <row r="35" spans="1:11" x14ac:dyDescent="0.25">
      <c r="A35" s="98" t="s">
        <v>29</v>
      </c>
      <c r="B35" s="1"/>
      <c r="C35" s="92">
        <v>12856214778.33</v>
      </c>
      <c r="D35" s="92">
        <v>1025758272.8500001</v>
      </c>
      <c r="E35" s="92">
        <v>2463296295.3099999</v>
      </c>
      <c r="F35" s="92">
        <v>915716153.75999999</v>
      </c>
      <c r="G35" s="101">
        <v>8425901008</v>
      </c>
      <c r="H35" s="101">
        <v>237401796.37000012</v>
      </c>
      <c r="I35" s="101">
        <v>125452519.48000002</v>
      </c>
      <c r="J35" s="101">
        <v>60883401.739999995</v>
      </c>
      <c r="K35" s="101">
        <v>64089264.939999998</v>
      </c>
    </row>
    <row r="36" spans="1:11" x14ac:dyDescent="0.25">
      <c r="A36" s="98"/>
      <c r="B36" s="1"/>
      <c r="C36" s="93"/>
      <c r="D36" s="93"/>
      <c r="E36" s="93"/>
    </row>
    <row r="37" spans="1:11" x14ac:dyDescent="0.25">
      <c r="A37" s="98" t="s">
        <v>30</v>
      </c>
      <c r="B37" s="1"/>
      <c r="C37" s="92">
        <v>1734698232.8599997</v>
      </c>
      <c r="D37" s="92">
        <v>590683198.63999987</v>
      </c>
      <c r="E37" s="92">
        <v>1047331938.0499997</v>
      </c>
      <c r="F37" s="92">
        <v>439069332.03000009</v>
      </c>
      <c r="G37" s="101">
        <v>1996966397</v>
      </c>
      <c r="H37" s="101">
        <v>228609281.50000006</v>
      </c>
      <c r="I37" s="101">
        <v>43047808.429999992</v>
      </c>
      <c r="J37" s="101">
        <v>6352992.0300000012</v>
      </c>
      <c r="K37" s="101">
        <v>25907462.090000004</v>
      </c>
    </row>
    <row r="38" spans="1:11" x14ac:dyDescent="0.25">
      <c r="A38" s="98"/>
      <c r="B38" s="1"/>
      <c r="C38" s="93"/>
      <c r="D38" s="93"/>
      <c r="E38" s="93"/>
    </row>
    <row r="39" spans="1:11" x14ac:dyDescent="0.25">
      <c r="A39" s="98" t="s">
        <v>31</v>
      </c>
      <c r="B39" s="1"/>
      <c r="C39" s="101">
        <f t="shared" ref="C39:K39" si="7">SUM(C40:C41)</f>
        <v>1401045702.8</v>
      </c>
      <c r="D39" s="101">
        <f t="shared" si="7"/>
        <v>377494959.73000002</v>
      </c>
      <c r="E39" s="101">
        <f t="shared" si="7"/>
        <v>720342137.84999967</v>
      </c>
      <c r="F39" s="101">
        <f t="shared" si="7"/>
        <v>276464176.30999994</v>
      </c>
      <c r="G39" s="101">
        <f t="shared" si="7"/>
        <v>2458031390</v>
      </c>
      <c r="H39" s="101">
        <f t="shared" si="7"/>
        <v>57935578.87999998</v>
      </c>
      <c r="I39" s="101">
        <f t="shared" si="7"/>
        <v>49748847.190000005</v>
      </c>
      <c r="J39" s="101">
        <f t="shared" si="7"/>
        <v>1432153</v>
      </c>
      <c r="K39" s="101">
        <f t="shared" si="7"/>
        <v>7183671.9199999999</v>
      </c>
    </row>
    <row r="40" spans="1:11" x14ac:dyDescent="0.25">
      <c r="A40" s="98" t="s">
        <v>32</v>
      </c>
      <c r="B40" s="1"/>
      <c r="C40" s="92">
        <v>907146270.32999992</v>
      </c>
      <c r="D40" s="92">
        <v>267336907.44000003</v>
      </c>
      <c r="E40" s="92">
        <v>555549593.63999975</v>
      </c>
      <c r="F40" s="92">
        <v>221084319.91999999</v>
      </c>
      <c r="G40" s="101">
        <v>1844836315</v>
      </c>
      <c r="H40" s="101">
        <v>45713711.339999981</v>
      </c>
      <c r="I40" s="101">
        <v>42175129.060000002</v>
      </c>
      <c r="J40" s="101">
        <v>813645</v>
      </c>
      <c r="K40" s="101">
        <v>6664323.54</v>
      </c>
    </row>
    <row r="41" spans="1:11" x14ac:dyDescent="0.25">
      <c r="A41" s="98" t="s">
        <v>33</v>
      </c>
      <c r="B41" s="1"/>
      <c r="C41" s="92">
        <v>493899432.47000003</v>
      </c>
      <c r="D41" s="92">
        <v>110158052.29000001</v>
      </c>
      <c r="E41" s="92">
        <v>164792544.20999992</v>
      </c>
      <c r="F41" s="92">
        <v>55379856.389999978</v>
      </c>
      <c r="G41" s="101">
        <v>613195075</v>
      </c>
      <c r="H41" s="101">
        <v>12221867.539999999</v>
      </c>
      <c r="I41" s="101">
        <v>7573718.1300000008</v>
      </c>
      <c r="J41" s="101">
        <v>618508</v>
      </c>
      <c r="K41" s="101">
        <v>519348.37999999995</v>
      </c>
    </row>
    <row r="42" spans="1:11" x14ac:dyDescent="0.25">
      <c r="A42" s="6"/>
      <c r="B42" s="1"/>
      <c r="C42" s="93"/>
      <c r="D42" s="93"/>
      <c r="E42" s="93"/>
    </row>
    <row r="43" spans="1:11" x14ac:dyDescent="0.25">
      <c r="A43" s="96" t="s">
        <v>79</v>
      </c>
      <c r="B43" s="1"/>
      <c r="C43" s="92">
        <v>2382681899.7700005</v>
      </c>
      <c r="D43" s="92">
        <v>363435005.47000003</v>
      </c>
      <c r="E43" s="92">
        <v>563016403.05999982</v>
      </c>
      <c r="F43" s="92">
        <v>175172806.27000001</v>
      </c>
      <c r="G43" s="101">
        <v>1327040620</v>
      </c>
      <c r="H43" s="101">
        <v>29483760.5</v>
      </c>
      <c r="I43" s="101">
        <v>19284396.539999999</v>
      </c>
      <c r="J43" s="101">
        <v>744313</v>
      </c>
      <c r="K43" s="101">
        <v>1689192.78</v>
      </c>
    </row>
    <row r="44" spans="1:11" x14ac:dyDescent="0.25">
      <c r="A44" s="6"/>
      <c r="B44" s="1"/>
      <c r="C44" s="93"/>
    </row>
    <row r="45" spans="1:11" x14ac:dyDescent="0.25">
      <c r="A45" s="15" t="s">
        <v>35</v>
      </c>
      <c r="B45" s="1"/>
      <c r="C45" s="91">
        <v>11202969</v>
      </c>
      <c r="D45" s="91">
        <v>2235187</v>
      </c>
      <c r="E45" s="91">
        <v>8958225</v>
      </c>
      <c r="F45" s="91">
        <v>1902003</v>
      </c>
      <c r="G45" s="30" t="s">
        <v>34</v>
      </c>
      <c r="H45" s="30" t="s">
        <v>34</v>
      </c>
      <c r="I45" s="30" t="s">
        <v>34</v>
      </c>
      <c r="J45" s="30" t="s">
        <v>34</v>
      </c>
      <c r="K45" s="30" t="s">
        <v>34</v>
      </c>
    </row>
    <row r="46" spans="1:11" x14ac:dyDescent="0.25">
      <c r="A46" s="6"/>
      <c r="B46" s="1"/>
      <c r="C46" s="93"/>
    </row>
    <row r="47" spans="1:11" x14ac:dyDescent="0.25">
      <c r="A47" s="15" t="s">
        <v>7</v>
      </c>
      <c r="B47" s="1"/>
      <c r="C47" s="92">
        <v>1156620606616</v>
      </c>
      <c r="D47" s="92">
        <v>117031937608</v>
      </c>
      <c r="E47" s="92">
        <v>1040702573199</v>
      </c>
      <c r="F47" s="92">
        <v>245709336509</v>
      </c>
      <c r="G47" s="101">
        <v>1170677424231</v>
      </c>
      <c r="H47" s="30" t="s">
        <v>34</v>
      </c>
      <c r="I47" s="30" t="s">
        <v>34</v>
      </c>
      <c r="J47" s="30" t="s">
        <v>34</v>
      </c>
      <c r="K47" s="30" t="s">
        <v>34</v>
      </c>
    </row>
    <row r="48" spans="1:11" x14ac:dyDescent="0.25">
      <c r="A48" s="15"/>
      <c r="B48" s="1"/>
    </row>
    <row r="49" spans="1:11" x14ac:dyDescent="0.25">
      <c r="A49" s="15" t="s">
        <v>87</v>
      </c>
      <c r="B49" s="1"/>
      <c r="C49" s="92">
        <v>13095425925.829998</v>
      </c>
      <c r="D49" s="92">
        <v>3973745561.3299999</v>
      </c>
      <c r="E49" s="92">
        <v>5985769131.9199991</v>
      </c>
      <c r="F49" s="92">
        <v>2353948941.519999</v>
      </c>
      <c r="G49" s="101">
        <v>16989995146</v>
      </c>
      <c r="H49" s="101">
        <v>425773664.60000026</v>
      </c>
      <c r="I49" s="101">
        <v>114924410.72</v>
      </c>
      <c r="J49" s="101">
        <v>24398868</v>
      </c>
      <c r="K49" s="101">
        <v>18456903.130000003</v>
      </c>
    </row>
    <row r="50" spans="1:11" x14ac:dyDescent="0.25">
      <c r="A50" s="19"/>
      <c r="B50" s="107"/>
      <c r="C50" s="100"/>
      <c r="D50" s="100"/>
      <c r="E50" s="100"/>
      <c r="F50" s="100"/>
      <c r="G50" s="100"/>
      <c r="H50" s="100"/>
      <c r="I50" s="100"/>
      <c r="J50" s="100"/>
      <c r="K50" s="100"/>
    </row>
    <row r="51" spans="1:11" x14ac:dyDescent="0.25">
      <c r="A51" s="20" t="s">
        <v>41</v>
      </c>
      <c r="B51" s="1"/>
    </row>
    <row r="52" spans="1:11" x14ac:dyDescent="0.25">
      <c r="A52" s="20"/>
      <c r="B52" s="1"/>
    </row>
    <row r="53" spans="1:11" x14ac:dyDescent="0.25">
      <c r="A53" s="20" t="s">
        <v>38</v>
      </c>
      <c r="B53" s="1"/>
    </row>
    <row r="54" spans="1:11" x14ac:dyDescent="0.25">
      <c r="A54" s="3"/>
      <c r="B54" s="1"/>
    </row>
    <row r="55" spans="1:11" x14ac:dyDescent="0.25">
      <c r="A55" s="110" t="s">
        <v>93</v>
      </c>
      <c r="B55" s="1"/>
    </row>
    <row r="56" spans="1:11" x14ac:dyDescent="0.25">
      <c r="B56" s="1"/>
    </row>
    <row r="57" spans="1:11" x14ac:dyDescent="0.25">
      <c r="B57" s="1"/>
    </row>
  </sheetData>
  <hyperlinks>
    <hyperlink ref="A55" r:id="rId1"/>
  </hyperlinks>
  <pageMargins left="0.7" right="0.7" top="0.75" bottom="0.75" header="0.3" footer="0.3"/>
  <pageSetup scale="48" fitToHeight="2"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workbookViewId="0"/>
  </sheetViews>
  <sheetFormatPr defaultColWidth="20.7109375" defaultRowHeight="15" x14ac:dyDescent="0.25"/>
  <cols>
    <col min="1" max="1" width="45.7109375" customWidth="1"/>
  </cols>
  <sheetData>
    <row r="1" spans="1:11" ht="20.25" x14ac:dyDescent="0.3">
      <c r="A1" s="21" t="s">
        <v>36</v>
      </c>
      <c r="B1" s="7"/>
      <c r="C1" s="7"/>
      <c r="D1" s="7"/>
      <c r="E1" s="7"/>
      <c r="F1" s="104"/>
      <c r="G1" s="6"/>
      <c r="H1" s="6"/>
      <c r="I1" s="6"/>
    </row>
    <row r="2" spans="1:11" ht="20.25" x14ac:dyDescent="0.3">
      <c r="A2" s="21" t="s">
        <v>94</v>
      </c>
      <c r="B2" s="7"/>
      <c r="C2" s="7"/>
      <c r="D2" s="7"/>
      <c r="E2" s="7"/>
      <c r="F2" s="104"/>
      <c r="G2" s="6"/>
      <c r="H2" s="6"/>
      <c r="I2" s="6"/>
    </row>
    <row r="3" spans="1:11" x14ac:dyDescent="0.25">
      <c r="A3" s="8"/>
      <c r="B3" s="8"/>
      <c r="C3" s="8"/>
      <c r="D3" s="8"/>
      <c r="E3" s="8"/>
      <c r="F3" s="95"/>
      <c r="G3" s="95"/>
      <c r="H3" s="95"/>
      <c r="I3" s="95"/>
    </row>
    <row r="4" spans="1:11" ht="29.25" x14ac:dyDescent="0.25">
      <c r="A4" s="9"/>
      <c r="B4" s="10" t="s">
        <v>6</v>
      </c>
      <c r="C4" s="10" t="s">
        <v>91</v>
      </c>
      <c r="D4" s="10" t="s">
        <v>81</v>
      </c>
      <c r="E4" s="10" t="s">
        <v>82</v>
      </c>
      <c r="F4" s="10" t="s">
        <v>83</v>
      </c>
      <c r="G4" s="10" t="s">
        <v>84</v>
      </c>
      <c r="H4" s="10" t="s">
        <v>55</v>
      </c>
      <c r="I4" s="10" t="s">
        <v>89</v>
      </c>
      <c r="J4" s="102" t="s">
        <v>85</v>
      </c>
      <c r="K4" s="10" t="s">
        <v>86</v>
      </c>
    </row>
    <row r="5" spans="1:11" x14ac:dyDescent="0.25">
      <c r="B5" s="1"/>
    </row>
    <row r="6" spans="1:11" x14ac:dyDescent="0.25">
      <c r="A6" s="3" t="s">
        <v>76</v>
      </c>
      <c r="B6" s="1"/>
      <c r="C6" s="12">
        <f t="shared" ref="C6:K6" si="0">+C8+C24+C26</f>
        <v>27002416167.799999</v>
      </c>
      <c r="D6" s="12">
        <f t="shared" si="0"/>
        <v>5566117247.7600002</v>
      </c>
      <c r="E6" s="12">
        <f t="shared" si="0"/>
        <v>8802080124.159996</v>
      </c>
      <c r="F6" s="12">
        <f t="shared" si="0"/>
        <v>3316683775.2200003</v>
      </c>
      <c r="G6" s="12">
        <f t="shared" si="0"/>
        <v>42424818350</v>
      </c>
      <c r="H6" s="12">
        <f t="shared" si="0"/>
        <v>923076761.80000031</v>
      </c>
      <c r="I6" s="12">
        <f t="shared" si="0"/>
        <v>569590148.91999996</v>
      </c>
      <c r="J6" s="12">
        <f t="shared" si="0"/>
        <v>148599295.72</v>
      </c>
      <c r="K6" s="12">
        <f t="shared" si="0"/>
        <v>134314194.56999999</v>
      </c>
    </row>
    <row r="7" spans="1:11" x14ac:dyDescent="0.25">
      <c r="A7" s="3"/>
      <c r="B7" s="1"/>
      <c r="C7" s="12"/>
      <c r="D7" s="12"/>
      <c r="E7" s="12"/>
      <c r="F7" s="12"/>
      <c r="G7" s="12"/>
      <c r="H7" s="12"/>
      <c r="I7" s="12"/>
      <c r="J7" s="12"/>
      <c r="K7" s="12"/>
    </row>
    <row r="8" spans="1:11" x14ac:dyDescent="0.25">
      <c r="A8" s="96" t="s">
        <v>20</v>
      </c>
      <c r="B8" s="1"/>
      <c r="C8" s="92">
        <f t="shared" ref="C8:K8" si="1">+C10+C20</f>
        <v>23225365520.549999</v>
      </c>
      <c r="D8" s="92">
        <f t="shared" si="1"/>
        <v>4831020242.2799997</v>
      </c>
      <c r="E8" s="92">
        <f t="shared" si="1"/>
        <v>7415217591.7499971</v>
      </c>
      <c r="F8" s="92">
        <f t="shared" si="1"/>
        <v>2864671503.6900001</v>
      </c>
      <c r="G8" s="92">
        <f t="shared" si="1"/>
        <v>38511215212</v>
      </c>
      <c r="H8" s="92">
        <f t="shared" si="1"/>
        <v>802120710.8100003</v>
      </c>
      <c r="I8" s="92">
        <f t="shared" si="1"/>
        <v>535669830.01000005</v>
      </c>
      <c r="J8" s="92">
        <f t="shared" si="1"/>
        <v>145564921.72</v>
      </c>
      <c r="K8" s="92">
        <f t="shared" si="1"/>
        <v>128377055.15000001</v>
      </c>
    </row>
    <row r="9" spans="1:11" x14ac:dyDescent="0.25">
      <c r="A9" s="3"/>
      <c r="B9" s="1"/>
      <c r="C9" s="93"/>
      <c r="D9" s="93"/>
      <c r="E9" s="93"/>
      <c r="F9" s="93"/>
      <c r="G9" s="93"/>
      <c r="H9" s="93"/>
      <c r="I9" s="93"/>
      <c r="J9" s="93"/>
      <c r="K9" s="93"/>
    </row>
    <row r="10" spans="1:11" x14ac:dyDescent="0.25">
      <c r="A10" s="97" t="s">
        <v>8</v>
      </c>
      <c r="B10" s="1"/>
      <c r="C10" s="92">
        <f t="shared" ref="C10:K10" si="2">SUM(C11:C18)</f>
        <v>17923528090.73</v>
      </c>
      <c r="D10" s="92">
        <f t="shared" si="2"/>
        <v>3679005164.4200001</v>
      </c>
      <c r="E10" s="92">
        <f t="shared" si="2"/>
        <v>6714160363.869997</v>
      </c>
      <c r="F10" s="92">
        <f t="shared" si="2"/>
        <v>2643368080.8699999</v>
      </c>
      <c r="G10" s="92">
        <f t="shared" si="2"/>
        <v>23340311990</v>
      </c>
      <c r="H10" s="92">
        <f t="shared" si="2"/>
        <v>797167173.66000032</v>
      </c>
      <c r="I10" s="92">
        <f t="shared" si="2"/>
        <v>492437752.84000003</v>
      </c>
      <c r="J10" s="92">
        <f t="shared" si="2"/>
        <v>112300738.83</v>
      </c>
      <c r="K10" s="92">
        <f t="shared" si="2"/>
        <v>126748718.07000001</v>
      </c>
    </row>
    <row r="11" spans="1:11" x14ac:dyDescent="0.25">
      <c r="A11" s="98" t="s">
        <v>9</v>
      </c>
      <c r="B11" s="1"/>
      <c r="C11" s="92">
        <v>5214429641.5799999</v>
      </c>
      <c r="D11" s="92">
        <v>1144343613.1300001</v>
      </c>
      <c r="E11" s="92">
        <v>3917477877.5599971</v>
      </c>
      <c r="F11" s="92">
        <v>1358922669.3</v>
      </c>
      <c r="G11" s="101">
        <v>18699372356</v>
      </c>
      <c r="H11" s="101">
        <v>741106548.48000026</v>
      </c>
      <c r="I11" s="101">
        <v>412252984.32000005</v>
      </c>
      <c r="J11" s="101">
        <v>70808471.939999998</v>
      </c>
      <c r="K11" s="101">
        <v>1476254.22</v>
      </c>
    </row>
    <row r="12" spans="1:11" x14ac:dyDescent="0.25">
      <c r="A12" s="98" t="s">
        <v>10</v>
      </c>
      <c r="B12" s="1"/>
      <c r="C12" s="92">
        <v>343455411.80999994</v>
      </c>
      <c r="D12" s="92">
        <v>152950096.07999998</v>
      </c>
      <c r="E12" s="92">
        <v>92739607.159999952</v>
      </c>
      <c r="F12" s="92">
        <v>36672885.439999998</v>
      </c>
      <c r="G12" s="101">
        <v>2826668943</v>
      </c>
      <c r="H12" s="101">
        <v>5570351.8700000001</v>
      </c>
      <c r="I12" s="101">
        <v>3596684.52</v>
      </c>
      <c r="J12" s="101">
        <v>118818.04000000001</v>
      </c>
      <c r="K12" s="101">
        <v>117670</v>
      </c>
    </row>
    <row r="13" spans="1:11" x14ac:dyDescent="0.25">
      <c r="A13" s="98" t="s">
        <v>11</v>
      </c>
      <c r="B13" s="1"/>
      <c r="C13" s="92">
        <v>7618853933.8500004</v>
      </c>
      <c r="D13" s="92">
        <v>883310240.29000008</v>
      </c>
      <c r="E13" s="92">
        <v>679755327.60000038</v>
      </c>
      <c r="F13" s="92">
        <v>170069432.88999999</v>
      </c>
      <c r="G13" s="101">
        <v>275618273</v>
      </c>
      <c r="H13" s="101">
        <v>0</v>
      </c>
      <c r="I13" s="101">
        <v>0</v>
      </c>
      <c r="J13" s="101">
        <v>0</v>
      </c>
      <c r="K13" s="101">
        <v>0</v>
      </c>
    </row>
    <row r="14" spans="1:11" x14ac:dyDescent="0.25">
      <c r="A14" s="98" t="s">
        <v>12</v>
      </c>
      <c r="B14" s="1"/>
      <c r="C14" s="92">
        <v>77066663.100000009</v>
      </c>
      <c r="D14" s="92">
        <v>78514805.840000004</v>
      </c>
      <c r="E14" s="92">
        <v>202663073.72999996</v>
      </c>
      <c r="F14" s="92">
        <v>27483488.54999999</v>
      </c>
      <c r="G14" s="101">
        <v>0</v>
      </c>
      <c r="H14" s="101">
        <v>0</v>
      </c>
      <c r="I14" s="101">
        <v>0</v>
      </c>
      <c r="J14" s="101">
        <v>22900</v>
      </c>
      <c r="K14" s="101">
        <v>873747</v>
      </c>
    </row>
    <row r="15" spans="1:11" x14ac:dyDescent="0.25">
      <c r="A15" s="98" t="s">
        <v>13</v>
      </c>
      <c r="B15" s="1"/>
      <c r="C15" s="92">
        <v>2194087998.1199999</v>
      </c>
      <c r="D15" s="92">
        <v>959835850.57999992</v>
      </c>
      <c r="E15" s="92">
        <v>1053940173.4499987</v>
      </c>
      <c r="F15" s="92">
        <v>790884740.97999954</v>
      </c>
      <c r="G15" s="101">
        <v>361801904</v>
      </c>
      <c r="H15" s="101">
        <v>3710.29</v>
      </c>
      <c r="I15" s="101">
        <v>20377829.41</v>
      </c>
      <c r="J15" s="101">
        <v>16378854.93</v>
      </c>
      <c r="K15" s="101">
        <v>47067208.670000002</v>
      </c>
    </row>
    <row r="16" spans="1:11" x14ac:dyDescent="0.25">
      <c r="A16" s="98" t="s">
        <v>14</v>
      </c>
      <c r="B16" s="1"/>
      <c r="C16" s="92">
        <v>483841108.81999999</v>
      </c>
      <c r="D16" s="92">
        <v>84303302.269999996</v>
      </c>
      <c r="E16" s="92">
        <v>172249168.82999992</v>
      </c>
      <c r="F16" s="92">
        <v>92625171.440000013</v>
      </c>
      <c r="G16" s="101">
        <v>135244656</v>
      </c>
      <c r="H16" s="101">
        <v>15105459.439999999</v>
      </c>
      <c r="I16" s="101">
        <v>20376513.940000001</v>
      </c>
      <c r="J16" s="101">
        <v>1344096.81</v>
      </c>
      <c r="K16" s="101">
        <v>72592479.579999998</v>
      </c>
    </row>
    <row r="17" spans="1:11" x14ac:dyDescent="0.25">
      <c r="A17" s="98" t="s">
        <v>15</v>
      </c>
      <c r="B17" s="1"/>
      <c r="C17" s="92">
        <v>303259570.90999997</v>
      </c>
      <c r="D17" s="92">
        <v>71571995.610000014</v>
      </c>
      <c r="E17" s="92">
        <v>158977735.89000013</v>
      </c>
      <c r="F17" s="92">
        <v>47246244.019999996</v>
      </c>
      <c r="G17" s="101">
        <v>511441812</v>
      </c>
      <c r="H17" s="101">
        <v>14708200.000000009</v>
      </c>
      <c r="I17" s="101">
        <v>2250754.62</v>
      </c>
      <c r="J17" s="101">
        <v>3600615.9200000004</v>
      </c>
      <c r="K17" s="101">
        <v>966681.68</v>
      </c>
    </row>
    <row r="18" spans="1:11" x14ac:dyDescent="0.25">
      <c r="A18" s="98" t="s">
        <v>16</v>
      </c>
      <c r="B18" s="1"/>
      <c r="C18" s="92">
        <v>1688533762.5400004</v>
      </c>
      <c r="D18" s="92">
        <v>304175260.62000006</v>
      </c>
      <c r="E18" s="92">
        <v>436357399.6500001</v>
      </c>
      <c r="F18" s="92">
        <v>119463448.24999999</v>
      </c>
      <c r="G18" s="101">
        <v>530164046</v>
      </c>
      <c r="H18" s="101">
        <v>20672903.579999994</v>
      </c>
      <c r="I18" s="101">
        <v>33582986.030000001</v>
      </c>
      <c r="J18" s="101">
        <v>20026981.190000001</v>
      </c>
      <c r="K18" s="101">
        <v>3654676.9200000004</v>
      </c>
    </row>
    <row r="19" spans="1:11" x14ac:dyDescent="0.25">
      <c r="A19" s="17"/>
      <c r="B19" s="1"/>
    </row>
    <row r="20" spans="1:11" x14ac:dyDescent="0.25">
      <c r="A20" s="97" t="s">
        <v>17</v>
      </c>
      <c r="B20" s="1"/>
      <c r="C20" s="101">
        <f t="shared" ref="C20:K20" si="3">SUM(C21:C22)</f>
        <v>5301837429.8199997</v>
      </c>
      <c r="D20" s="101">
        <f t="shared" si="3"/>
        <v>1152015077.8599999</v>
      </c>
      <c r="E20" s="101">
        <f t="shared" si="3"/>
        <v>701057227.88000011</v>
      </c>
      <c r="F20" s="101">
        <f t="shared" si="3"/>
        <v>221303422.81999999</v>
      </c>
      <c r="G20" s="101">
        <f t="shared" si="3"/>
        <v>15170903222</v>
      </c>
      <c r="H20" s="101">
        <f t="shared" si="3"/>
        <v>4953537.1500000004</v>
      </c>
      <c r="I20" s="101">
        <f t="shared" si="3"/>
        <v>43232077.169999994</v>
      </c>
      <c r="J20" s="101">
        <f t="shared" si="3"/>
        <v>33264182.890000004</v>
      </c>
      <c r="K20" s="101">
        <f t="shared" si="3"/>
        <v>1628337.08</v>
      </c>
    </row>
    <row r="21" spans="1:11" x14ac:dyDescent="0.25">
      <c r="A21" s="98" t="s">
        <v>18</v>
      </c>
      <c r="B21" s="1"/>
      <c r="C21" s="92">
        <v>2707732917.8599997</v>
      </c>
      <c r="D21" s="92">
        <v>875749258.07999992</v>
      </c>
      <c r="E21" s="92">
        <v>502342236.41000026</v>
      </c>
      <c r="F21" s="92">
        <v>132209961.27999999</v>
      </c>
      <c r="G21" s="101">
        <v>13604692036</v>
      </c>
      <c r="H21" s="101">
        <v>736288.11</v>
      </c>
      <c r="I21" s="101">
        <v>42863088.169999994</v>
      </c>
      <c r="J21" s="101">
        <v>27654763.450000003</v>
      </c>
      <c r="K21" s="101">
        <v>600664.16999999993</v>
      </c>
    </row>
    <row r="22" spans="1:11" x14ac:dyDescent="0.25">
      <c r="A22" s="98" t="s">
        <v>19</v>
      </c>
      <c r="B22" s="1"/>
      <c r="C22" s="92">
        <v>2594104511.9599996</v>
      </c>
      <c r="D22" s="92">
        <v>276265819.77999997</v>
      </c>
      <c r="E22" s="92">
        <v>198714991.46999991</v>
      </c>
      <c r="F22" s="92">
        <v>89093461.539999992</v>
      </c>
      <c r="G22" s="101">
        <v>1566211186</v>
      </c>
      <c r="H22" s="101">
        <v>4217249.04</v>
      </c>
      <c r="I22" s="101">
        <v>368989</v>
      </c>
      <c r="J22" s="101">
        <v>5609419.4400000013</v>
      </c>
      <c r="K22" s="101">
        <v>1027672.91</v>
      </c>
    </row>
    <row r="23" spans="1:11" x14ac:dyDescent="0.25">
      <c r="A23" s="99"/>
      <c r="B23" s="1"/>
    </row>
    <row r="24" spans="1:11" x14ac:dyDescent="0.25">
      <c r="A24" s="98" t="s">
        <v>77</v>
      </c>
      <c r="B24" s="1"/>
      <c r="C24" s="92">
        <v>1498970535.3599999</v>
      </c>
      <c r="D24" s="92">
        <v>355704168.34000003</v>
      </c>
      <c r="E24" s="92">
        <v>866992982.78999996</v>
      </c>
      <c r="F24" s="92">
        <v>284576441.13</v>
      </c>
      <c r="G24" s="101">
        <v>2624886913</v>
      </c>
      <c r="H24" s="101">
        <v>93591824.75999999</v>
      </c>
      <c r="I24" s="101">
        <v>18245000</v>
      </c>
      <c r="J24" s="101">
        <v>1800000</v>
      </c>
      <c r="K24" s="101">
        <v>3791985</v>
      </c>
    </row>
    <row r="25" spans="1:11" x14ac:dyDescent="0.25">
      <c r="A25" s="98"/>
      <c r="B25" s="1"/>
    </row>
    <row r="26" spans="1:11" x14ac:dyDescent="0.25">
      <c r="A26" s="98" t="s">
        <v>78</v>
      </c>
      <c r="B26" s="1"/>
      <c r="C26" s="92">
        <v>2278080111.8899999</v>
      </c>
      <c r="D26" s="92">
        <v>379392837.13999999</v>
      </c>
      <c r="E26" s="92">
        <v>519869549.61999977</v>
      </c>
      <c r="F26" s="92">
        <v>167435830.39999995</v>
      </c>
      <c r="G26" s="101">
        <v>1288716225</v>
      </c>
      <c r="H26" s="101">
        <v>27364226.23</v>
      </c>
      <c r="I26" s="101">
        <v>15675318.91</v>
      </c>
      <c r="J26" s="101">
        <v>1234374</v>
      </c>
      <c r="K26" s="101">
        <v>2145154.42</v>
      </c>
    </row>
    <row r="27" spans="1:11" x14ac:dyDescent="0.25">
      <c r="A27" s="98"/>
      <c r="B27" s="1"/>
    </row>
    <row r="28" spans="1:11" x14ac:dyDescent="0.25">
      <c r="A28" s="13" t="s">
        <v>80</v>
      </c>
      <c r="B28" s="1"/>
      <c r="C28" s="101">
        <f t="shared" ref="C28:K28" si="4">+C30+C43</f>
        <v>26644533001.989998</v>
      </c>
      <c r="D28" s="101">
        <f t="shared" si="4"/>
        <v>5541836698.4300003</v>
      </c>
      <c r="E28" s="101">
        <f t="shared" si="4"/>
        <v>8360992375.710001</v>
      </c>
      <c r="F28" s="101">
        <f t="shared" si="4"/>
        <v>3204356877.2599993</v>
      </c>
      <c r="G28" s="101">
        <f t="shared" si="4"/>
        <v>40895028451</v>
      </c>
      <c r="H28" s="101">
        <f t="shared" si="4"/>
        <v>869653216.31999993</v>
      </c>
      <c r="I28" s="101">
        <f t="shared" si="4"/>
        <v>547829032.77999997</v>
      </c>
      <c r="J28" s="101">
        <f t="shared" si="4"/>
        <v>142172695.83000007</v>
      </c>
      <c r="K28" s="101">
        <f t="shared" si="4"/>
        <v>133666335.34</v>
      </c>
    </row>
    <row r="29" spans="1:11" x14ac:dyDescent="0.25">
      <c r="A29" s="13"/>
      <c r="B29" s="1"/>
      <c r="C29" s="93"/>
      <c r="D29" s="93"/>
      <c r="E29" s="93"/>
      <c r="F29" s="93"/>
      <c r="G29" s="93"/>
      <c r="H29" s="93"/>
      <c r="I29" s="93"/>
      <c r="J29" s="93"/>
      <c r="K29" s="93"/>
    </row>
    <row r="30" spans="1:11" x14ac:dyDescent="0.25">
      <c r="A30" s="97" t="s">
        <v>37</v>
      </c>
      <c r="B30" s="1"/>
      <c r="C30" s="101">
        <f t="shared" ref="C30:K30" si="5">+C32+C37+C39</f>
        <v>24378229155.32</v>
      </c>
      <c r="D30" s="101">
        <f t="shared" si="5"/>
        <v>5162133341.8600006</v>
      </c>
      <c r="E30" s="101">
        <f t="shared" si="5"/>
        <v>7838896781.0200014</v>
      </c>
      <c r="F30" s="101">
        <f t="shared" si="5"/>
        <v>3039130680.6699996</v>
      </c>
      <c r="G30" s="101">
        <f t="shared" si="5"/>
        <v>39611346915</v>
      </c>
      <c r="H30" s="101">
        <f t="shared" si="5"/>
        <v>842293783.50999999</v>
      </c>
      <c r="I30" s="101">
        <f t="shared" si="5"/>
        <v>532246964.35000002</v>
      </c>
      <c r="J30" s="101">
        <f t="shared" si="5"/>
        <v>140923530.53000006</v>
      </c>
      <c r="K30" s="101">
        <f t="shared" si="5"/>
        <v>131521205.01000001</v>
      </c>
    </row>
    <row r="31" spans="1:11" x14ac:dyDescent="0.25">
      <c r="A31" s="13"/>
      <c r="B31" s="1"/>
      <c r="C31" s="93"/>
      <c r="D31" s="93"/>
      <c r="E31" s="93"/>
      <c r="F31" s="93"/>
      <c r="G31" s="93"/>
      <c r="H31" s="93"/>
      <c r="I31" s="93"/>
      <c r="J31" s="93"/>
      <c r="K31" s="93"/>
    </row>
    <row r="32" spans="1:11" x14ac:dyDescent="0.25">
      <c r="A32" s="98" t="s">
        <v>27</v>
      </c>
      <c r="B32" s="1"/>
      <c r="C32" s="101">
        <f t="shared" ref="C32:K32" si="6">SUM(C33:C35)</f>
        <v>21354908903.139999</v>
      </c>
      <c r="D32" s="101">
        <f t="shared" si="6"/>
        <v>4113626640.0600004</v>
      </c>
      <c r="E32" s="101">
        <f t="shared" si="6"/>
        <v>6073667606.8500013</v>
      </c>
      <c r="F32" s="101">
        <f t="shared" si="6"/>
        <v>2390275314.8499994</v>
      </c>
      <c r="G32" s="101">
        <f t="shared" si="6"/>
        <v>35320194254</v>
      </c>
      <c r="H32" s="101">
        <f t="shared" si="6"/>
        <v>557830322.80000019</v>
      </c>
      <c r="I32" s="101">
        <f t="shared" si="6"/>
        <v>463107947.09000003</v>
      </c>
      <c r="J32" s="101">
        <f t="shared" si="6"/>
        <v>136241976.86000004</v>
      </c>
      <c r="K32" s="101">
        <f t="shared" si="6"/>
        <v>101105745.78</v>
      </c>
    </row>
    <row r="33" spans="1:11" x14ac:dyDescent="0.25">
      <c r="A33" s="98" t="s">
        <v>26</v>
      </c>
      <c r="B33" s="1"/>
      <c r="C33" s="92">
        <v>5127606496.6300001</v>
      </c>
      <c r="D33" s="92">
        <v>1763481140.3900001</v>
      </c>
      <c r="E33" s="92">
        <v>2242434362.3700004</v>
      </c>
      <c r="F33" s="92">
        <v>893733864.32999945</v>
      </c>
      <c r="G33" s="101">
        <v>17999081387</v>
      </c>
      <c r="H33" s="101">
        <v>151910219.06999999</v>
      </c>
      <c r="I33" s="101">
        <v>236495283.49000004</v>
      </c>
      <c r="J33" s="101">
        <v>52743735.940000042</v>
      </c>
      <c r="K33" s="101">
        <v>25584284.870000001</v>
      </c>
    </row>
    <row r="34" spans="1:11" x14ac:dyDescent="0.25">
      <c r="A34" s="98" t="s">
        <v>28</v>
      </c>
      <c r="B34" s="1"/>
      <c r="C34" s="92">
        <v>3478974550.7399998</v>
      </c>
      <c r="D34" s="92">
        <v>1259844753.04</v>
      </c>
      <c r="E34" s="92">
        <v>1329903220.2500026</v>
      </c>
      <c r="F34" s="92">
        <v>550568219.9799999</v>
      </c>
      <c r="G34" s="101">
        <v>9112497061</v>
      </c>
      <c r="H34" s="101">
        <v>165959178.83000001</v>
      </c>
      <c r="I34" s="101">
        <v>103822701.23</v>
      </c>
      <c r="J34" s="101">
        <v>32950407.919999998</v>
      </c>
      <c r="K34" s="101">
        <v>15155795.970000003</v>
      </c>
    </row>
    <row r="35" spans="1:11" x14ac:dyDescent="0.25">
      <c r="A35" s="98" t="s">
        <v>29</v>
      </c>
      <c r="B35" s="1"/>
      <c r="C35" s="92">
        <v>12748327855.770002</v>
      </c>
      <c r="D35" s="92">
        <v>1090300746.6300001</v>
      </c>
      <c r="E35" s="92">
        <v>2501330024.2299986</v>
      </c>
      <c r="F35" s="92">
        <v>945973230.54000008</v>
      </c>
      <c r="G35" s="101">
        <v>8208615806</v>
      </c>
      <c r="H35" s="101">
        <v>239960924.90000018</v>
      </c>
      <c r="I35" s="101">
        <v>122789962.36999999</v>
      </c>
      <c r="J35" s="101">
        <v>50547833</v>
      </c>
      <c r="K35" s="101">
        <v>60365664.940000005</v>
      </c>
    </row>
    <row r="36" spans="1:11" x14ac:dyDescent="0.25">
      <c r="A36" s="98"/>
      <c r="B36" s="1"/>
    </row>
    <row r="37" spans="1:11" x14ac:dyDescent="0.25">
      <c r="A37" s="98" t="s">
        <v>30</v>
      </c>
      <c r="B37" s="1"/>
      <c r="C37" s="92">
        <v>1495396675.2900007</v>
      </c>
      <c r="D37" s="92">
        <v>613486681.73999989</v>
      </c>
      <c r="E37" s="92">
        <v>1027991190.26</v>
      </c>
      <c r="F37" s="92">
        <v>408531444.96000022</v>
      </c>
      <c r="G37" s="101">
        <v>1811241469</v>
      </c>
      <c r="H37" s="101">
        <v>226736484.12999979</v>
      </c>
      <c r="I37" s="101">
        <v>49292308.960000001</v>
      </c>
      <c r="J37" s="101">
        <v>3453772.6700000023</v>
      </c>
      <c r="K37" s="101">
        <v>24653411.550000001</v>
      </c>
    </row>
    <row r="38" spans="1:11" x14ac:dyDescent="0.25">
      <c r="A38" s="98"/>
      <c r="B38" s="1"/>
    </row>
    <row r="39" spans="1:11" x14ac:dyDescent="0.25">
      <c r="A39" s="98" t="s">
        <v>31</v>
      </c>
      <c r="B39" s="1"/>
      <c r="C39" s="101">
        <f t="shared" ref="C39:K39" si="7">SUM(C40:C41)</f>
        <v>1527923576.8899999</v>
      </c>
      <c r="D39" s="101">
        <f t="shared" si="7"/>
        <v>435020020.06000006</v>
      </c>
      <c r="E39" s="101">
        <f t="shared" si="7"/>
        <v>737237983.90999997</v>
      </c>
      <c r="F39" s="101">
        <f t="shared" si="7"/>
        <v>240323920.86000001</v>
      </c>
      <c r="G39" s="101">
        <f t="shared" si="7"/>
        <v>2479911192</v>
      </c>
      <c r="H39" s="101">
        <f t="shared" si="7"/>
        <v>57726976.579999998</v>
      </c>
      <c r="I39" s="101">
        <f t="shared" si="7"/>
        <v>19846708.300000001</v>
      </c>
      <c r="J39" s="101">
        <f t="shared" si="7"/>
        <v>1227781</v>
      </c>
      <c r="K39" s="101">
        <f t="shared" si="7"/>
        <v>5762047.6800000006</v>
      </c>
    </row>
    <row r="40" spans="1:11" x14ac:dyDescent="0.25">
      <c r="A40" s="98" t="s">
        <v>32</v>
      </c>
      <c r="B40" s="1"/>
      <c r="C40" s="92">
        <v>1034739474.51</v>
      </c>
      <c r="D40" s="92">
        <v>322125948.43000001</v>
      </c>
      <c r="E40" s="92">
        <v>570768454.80999982</v>
      </c>
      <c r="F40" s="92">
        <v>182929400.96000004</v>
      </c>
      <c r="G40" s="101">
        <v>1837531725</v>
      </c>
      <c r="H40" s="101">
        <v>44626541.460000001</v>
      </c>
      <c r="I40" s="101">
        <v>12393307.9</v>
      </c>
      <c r="J40" s="101">
        <v>664870</v>
      </c>
      <c r="K40" s="101">
        <v>4355039.4000000004</v>
      </c>
    </row>
    <row r="41" spans="1:11" x14ac:dyDescent="0.25">
      <c r="A41" s="98" t="s">
        <v>33</v>
      </c>
      <c r="B41" s="1"/>
      <c r="C41" s="92">
        <v>493184102.38</v>
      </c>
      <c r="D41" s="92">
        <v>112894071.63000003</v>
      </c>
      <c r="E41" s="92">
        <v>166469529.10000011</v>
      </c>
      <c r="F41" s="92">
        <v>57394519.899999984</v>
      </c>
      <c r="G41" s="101">
        <v>642379467</v>
      </c>
      <c r="H41" s="101">
        <v>13100435.119999997</v>
      </c>
      <c r="I41" s="101">
        <v>7453400.3999999994</v>
      </c>
      <c r="J41" s="101">
        <v>562911</v>
      </c>
      <c r="K41" s="101">
        <v>1407008.28</v>
      </c>
    </row>
    <row r="42" spans="1:11" x14ac:dyDescent="0.25">
      <c r="A42" s="6"/>
      <c r="B42" s="1"/>
    </row>
    <row r="43" spans="1:11" x14ac:dyDescent="0.25">
      <c r="A43" s="96" t="s">
        <v>79</v>
      </c>
      <c r="B43" s="1"/>
      <c r="C43" s="92">
        <v>2266303846.6700001</v>
      </c>
      <c r="D43" s="92">
        <v>379703356.56999993</v>
      </c>
      <c r="E43" s="92">
        <v>522095594.68999988</v>
      </c>
      <c r="F43" s="92">
        <v>165226196.58999991</v>
      </c>
      <c r="G43" s="101">
        <v>1283681536</v>
      </c>
      <c r="H43" s="101">
        <v>27359432.809999999</v>
      </c>
      <c r="I43" s="101">
        <v>15582068.43</v>
      </c>
      <c r="J43" s="101">
        <v>1249165.3</v>
      </c>
      <c r="K43" s="101">
        <v>2145130.33</v>
      </c>
    </row>
    <row r="44" spans="1:11" x14ac:dyDescent="0.25">
      <c r="A44" s="6"/>
      <c r="B44" s="1"/>
    </row>
    <row r="45" spans="1:11" x14ac:dyDescent="0.25">
      <c r="A45" s="15" t="s">
        <v>35</v>
      </c>
      <c r="B45" s="1"/>
      <c r="C45" s="91">
        <v>11202969</v>
      </c>
      <c r="D45" s="91">
        <v>2235187</v>
      </c>
      <c r="E45" s="91">
        <v>8958225</v>
      </c>
      <c r="F45" s="91">
        <v>1906383</v>
      </c>
      <c r="G45" s="30" t="s">
        <v>34</v>
      </c>
      <c r="H45" s="30" t="s">
        <v>34</v>
      </c>
      <c r="I45" s="30" t="s">
        <v>34</v>
      </c>
      <c r="J45" s="30" t="s">
        <v>34</v>
      </c>
      <c r="K45" s="30" t="s">
        <v>34</v>
      </c>
    </row>
    <row r="46" spans="1:11" x14ac:dyDescent="0.25">
      <c r="A46" s="6"/>
      <c r="B46" s="1"/>
    </row>
    <row r="47" spans="1:11" x14ac:dyDescent="0.25">
      <c r="A47" s="15" t="s">
        <v>7</v>
      </c>
      <c r="B47" s="1"/>
      <c r="C47" s="92">
        <v>1120653131028</v>
      </c>
      <c r="D47" s="92">
        <v>115508103099</v>
      </c>
      <c r="E47" s="92">
        <v>1008817932681</v>
      </c>
      <c r="F47" s="92">
        <v>236291134260</v>
      </c>
      <c r="G47" s="101">
        <v>1138753404802</v>
      </c>
      <c r="H47" s="30" t="s">
        <v>34</v>
      </c>
      <c r="I47" s="30" t="s">
        <v>34</v>
      </c>
      <c r="J47" s="30" t="s">
        <v>34</v>
      </c>
      <c r="K47" s="30" t="s">
        <v>34</v>
      </c>
    </row>
    <row r="48" spans="1:11" x14ac:dyDescent="0.25">
      <c r="A48" s="15"/>
      <c r="B48" s="1"/>
    </row>
    <row r="49" spans="1:11" x14ac:dyDescent="0.25">
      <c r="A49" s="15" t="s">
        <v>87</v>
      </c>
      <c r="B49" s="1"/>
      <c r="C49" s="92">
        <v>13013342834.959999</v>
      </c>
      <c r="D49" s="92">
        <v>4004465570.2499995</v>
      </c>
      <c r="E49" s="92">
        <v>6029809122.8599958</v>
      </c>
      <c r="F49" s="92">
        <v>2310783770.4999995</v>
      </c>
      <c r="G49" s="101">
        <v>17613056963</v>
      </c>
      <c r="H49" s="101">
        <v>399864523.92000002</v>
      </c>
      <c r="I49" s="101">
        <v>116961691.81</v>
      </c>
      <c r="J49" s="101">
        <v>16981705</v>
      </c>
      <c r="K49" s="101">
        <v>11690191.359999999</v>
      </c>
    </row>
    <row r="50" spans="1:11" x14ac:dyDescent="0.25">
      <c r="A50" s="19"/>
      <c r="B50" s="107"/>
      <c r="C50" s="100"/>
      <c r="D50" s="100"/>
      <c r="E50" s="100"/>
      <c r="F50" s="100"/>
      <c r="G50" s="100"/>
      <c r="H50" s="100"/>
      <c r="I50" s="100"/>
      <c r="J50" s="100"/>
      <c r="K50" s="100"/>
    </row>
    <row r="51" spans="1:11" x14ac:dyDescent="0.25">
      <c r="A51" s="20" t="s">
        <v>41</v>
      </c>
      <c r="B51" s="1"/>
    </row>
    <row r="52" spans="1:11" x14ac:dyDescent="0.25">
      <c r="A52" s="20"/>
      <c r="B52" s="1"/>
    </row>
    <row r="53" spans="1:11" x14ac:dyDescent="0.25">
      <c r="A53" s="20" t="s">
        <v>38</v>
      </c>
      <c r="B53" s="1"/>
    </row>
    <row r="54" spans="1:11" x14ac:dyDescent="0.25">
      <c r="A54" s="3"/>
      <c r="B54" s="1"/>
    </row>
    <row r="55" spans="1:11" x14ac:dyDescent="0.25">
      <c r="A55" s="110" t="s">
        <v>93</v>
      </c>
    </row>
  </sheetData>
  <hyperlinks>
    <hyperlink ref="A55" r:id="rId1"/>
  </hyperlinks>
  <pageMargins left="0.7" right="0.7" top="0.75" bottom="0.75" header="0.3" footer="0.3"/>
  <pageSetup scale="48"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6"/>
  <sheetViews>
    <sheetView zoomScaleNormal="100" workbookViewId="0"/>
  </sheetViews>
  <sheetFormatPr defaultRowHeight="15" x14ac:dyDescent="0.25"/>
  <cols>
    <col min="1" max="1" width="40.7109375" style="1" customWidth="1"/>
    <col min="2" max="8" width="20.7109375" style="1" customWidth="1"/>
    <col min="9" max="9" width="23.7109375" style="1" bestFit="1" customWidth="1"/>
    <col min="10" max="10" width="9.140625" style="1"/>
    <col min="11" max="11" width="32.140625" style="1" bestFit="1" customWidth="1"/>
    <col min="12" max="12" width="21.140625" style="1" customWidth="1"/>
    <col min="13" max="14" width="9.140625" style="1"/>
    <col min="15" max="15" width="14.140625" style="1" bestFit="1" customWidth="1"/>
    <col min="16" max="16384" width="9.140625" style="1"/>
  </cols>
  <sheetData>
    <row r="1" spans="1:15" ht="20.25" x14ac:dyDescent="0.3">
      <c r="A1" s="21" t="s">
        <v>36</v>
      </c>
      <c r="B1" s="7"/>
      <c r="C1" s="7"/>
      <c r="D1" s="7"/>
      <c r="E1" s="7"/>
      <c r="F1" s="108"/>
      <c r="G1" s="108"/>
      <c r="H1" s="108"/>
      <c r="J1" s="108"/>
      <c r="K1" s="3"/>
    </row>
    <row r="2" spans="1:15" ht="20.25" x14ac:dyDescent="0.3">
      <c r="A2" s="21" t="s">
        <v>39</v>
      </c>
      <c r="B2" s="7"/>
      <c r="C2" s="7"/>
      <c r="D2" s="7"/>
      <c r="E2" s="7"/>
      <c r="F2" s="108"/>
      <c r="G2" s="108"/>
      <c r="H2" s="108"/>
      <c r="I2" s="31"/>
      <c r="J2" s="108"/>
      <c r="K2" s="3"/>
      <c r="O2" s="2"/>
    </row>
    <row r="3" spans="1:15" ht="15.75" customHeight="1" x14ac:dyDescent="0.25">
      <c r="A3" s="8"/>
      <c r="B3" s="8"/>
      <c r="C3" s="8"/>
      <c r="D3" s="8"/>
      <c r="E3" s="8"/>
      <c r="F3" s="4"/>
      <c r="G3" s="4"/>
      <c r="H3" s="4"/>
      <c r="I3" s="4"/>
      <c r="J3" s="4"/>
      <c r="K3" s="3"/>
      <c r="O3" s="2"/>
    </row>
    <row r="4" spans="1:15" x14ac:dyDescent="0.25">
      <c r="A4" s="9"/>
      <c r="B4" s="10" t="s">
        <v>6</v>
      </c>
      <c r="C4" s="10" t="s">
        <v>0</v>
      </c>
      <c r="D4" s="10" t="s">
        <v>1</v>
      </c>
      <c r="E4" s="10" t="s">
        <v>2</v>
      </c>
      <c r="F4" s="10" t="s">
        <v>3</v>
      </c>
      <c r="G4" s="10" t="s">
        <v>4</v>
      </c>
      <c r="H4" s="10" t="s">
        <v>5</v>
      </c>
      <c r="I4" s="3"/>
      <c r="J4" s="4"/>
      <c r="K4" s="3"/>
      <c r="O4" s="2"/>
    </row>
    <row r="5" spans="1:15" ht="15.75" customHeight="1" x14ac:dyDescent="0.25">
      <c r="A5" s="3"/>
      <c r="B5" s="11"/>
      <c r="C5" s="12"/>
      <c r="D5" s="12"/>
      <c r="E5" s="12"/>
      <c r="F5" s="12"/>
      <c r="G5" s="12"/>
      <c r="H5" s="12"/>
      <c r="I5" s="3"/>
      <c r="J5" s="4"/>
      <c r="K5" s="3"/>
      <c r="O5" s="2"/>
    </row>
    <row r="6" spans="1:15" ht="15.75" customHeight="1" x14ac:dyDescent="0.25">
      <c r="A6" s="3" t="s">
        <v>20</v>
      </c>
      <c r="B6" s="31">
        <v>75930648592</v>
      </c>
      <c r="C6" s="31">
        <v>23149664246</v>
      </c>
      <c r="D6" s="31">
        <v>4697725899</v>
      </c>
      <c r="E6" s="31">
        <v>7209476462</v>
      </c>
      <c r="F6" s="31">
        <v>2766910553</v>
      </c>
      <c r="G6" s="31">
        <v>37337320993</v>
      </c>
      <c r="H6" s="31">
        <v>769550439</v>
      </c>
      <c r="I6" s="3"/>
      <c r="J6" s="4"/>
      <c r="K6" s="3"/>
      <c r="O6" s="2"/>
    </row>
    <row r="7" spans="1:15" ht="15.75" customHeight="1" x14ac:dyDescent="0.25">
      <c r="A7" s="3"/>
      <c r="B7" s="25"/>
      <c r="C7" s="25"/>
      <c r="D7" s="25"/>
      <c r="E7" s="25"/>
      <c r="F7" s="25"/>
      <c r="G7" s="25"/>
      <c r="H7" s="25"/>
      <c r="I7" s="3"/>
      <c r="J7" s="4"/>
      <c r="K7" s="3"/>
      <c r="O7" s="2"/>
    </row>
    <row r="8" spans="1:15" ht="15.75" customHeight="1" x14ac:dyDescent="0.25">
      <c r="A8" s="13" t="s">
        <v>8</v>
      </c>
      <c r="B8" s="26">
        <f t="shared" ref="B8:H8" si="0">SUM(B9:B16)</f>
        <v>54095885590</v>
      </c>
      <c r="C8" s="26">
        <f t="shared" si="0"/>
        <v>17885421262</v>
      </c>
      <c r="D8" s="26">
        <f t="shared" si="0"/>
        <v>3559726428</v>
      </c>
      <c r="E8" s="26">
        <f t="shared" si="0"/>
        <v>6518860247</v>
      </c>
      <c r="F8" s="26">
        <f t="shared" si="0"/>
        <v>2554539471</v>
      </c>
      <c r="G8" s="26">
        <f t="shared" si="0"/>
        <v>22812998129</v>
      </c>
      <c r="H8" s="26">
        <f t="shared" si="0"/>
        <v>764340053</v>
      </c>
      <c r="I8" s="3"/>
      <c r="J8" s="4"/>
      <c r="K8" s="3"/>
      <c r="O8" s="2"/>
    </row>
    <row r="9" spans="1:15" ht="15.75" customHeight="1" x14ac:dyDescent="0.25">
      <c r="A9" s="15" t="s">
        <v>9</v>
      </c>
      <c r="B9" s="27">
        <v>30261056868</v>
      </c>
      <c r="C9" s="27">
        <v>5089310874</v>
      </c>
      <c r="D9" s="27">
        <v>1084553514</v>
      </c>
      <c r="E9" s="27">
        <v>3809136586</v>
      </c>
      <c r="F9" s="27">
        <v>1301639777</v>
      </c>
      <c r="G9" s="27">
        <v>18256493575</v>
      </c>
      <c r="H9" s="27">
        <v>719922542</v>
      </c>
      <c r="I9" s="3"/>
      <c r="J9" s="4"/>
      <c r="K9" s="3"/>
      <c r="O9" s="2"/>
    </row>
    <row r="10" spans="1:15" x14ac:dyDescent="0.25">
      <c r="A10" s="15" t="s">
        <v>10</v>
      </c>
      <c r="B10" s="27">
        <v>3494158555</v>
      </c>
      <c r="C10" s="27">
        <v>336279112</v>
      </c>
      <c r="D10" s="27">
        <v>139474123</v>
      </c>
      <c r="E10" s="27">
        <v>88126340</v>
      </c>
      <c r="F10" s="27">
        <v>33781104</v>
      </c>
      <c r="G10" s="27">
        <v>2891351303</v>
      </c>
      <c r="H10" s="27">
        <v>5146573</v>
      </c>
      <c r="I10" s="3"/>
      <c r="J10" s="4"/>
      <c r="K10" s="3"/>
      <c r="O10" s="2"/>
    </row>
    <row r="11" spans="1:15" x14ac:dyDescent="0.25">
      <c r="A11" s="15" t="s">
        <v>11</v>
      </c>
      <c r="B11" s="27">
        <v>9562112347</v>
      </c>
      <c r="C11" s="27">
        <v>7578563895</v>
      </c>
      <c r="D11" s="27">
        <v>870148291</v>
      </c>
      <c r="E11" s="27">
        <v>669367894</v>
      </c>
      <c r="F11" s="27">
        <v>163823141</v>
      </c>
      <c r="G11" s="27">
        <v>280209126</v>
      </c>
      <c r="H11" s="28">
        <v>0</v>
      </c>
      <c r="I11" s="3"/>
      <c r="J11" s="4"/>
      <c r="K11" s="3"/>
      <c r="O11" s="2"/>
    </row>
    <row r="12" spans="1:15" x14ac:dyDescent="0.25">
      <c r="A12" s="15" t="s">
        <v>12</v>
      </c>
      <c r="B12" s="27">
        <v>388802651</v>
      </c>
      <c r="C12" s="27">
        <v>74564399</v>
      </c>
      <c r="D12" s="27">
        <v>84203689</v>
      </c>
      <c r="E12" s="27">
        <v>205193168</v>
      </c>
      <c r="F12" s="27">
        <v>24841395</v>
      </c>
      <c r="G12" s="28">
        <v>0</v>
      </c>
      <c r="H12" s="28">
        <v>0</v>
      </c>
      <c r="I12" s="3"/>
      <c r="J12" s="4"/>
      <c r="K12" s="3"/>
      <c r="O12" s="2"/>
    </row>
    <row r="13" spans="1:15" x14ac:dyDescent="0.25">
      <c r="A13" s="15" t="s">
        <v>13</v>
      </c>
      <c r="B13" s="27">
        <v>5422318725</v>
      </c>
      <c r="C13" s="27">
        <v>2337288134</v>
      </c>
      <c r="D13" s="27">
        <v>943539237</v>
      </c>
      <c r="E13" s="27">
        <v>1012797128</v>
      </c>
      <c r="F13" s="27">
        <v>778290813</v>
      </c>
      <c r="G13" s="27">
        <v>350395322</v>
      </c>
      <c r="H13" s="27">
        <v>8091</v>
      </c>
      <c r="I13" s="3"/>
      <c r="J13" s="4"/>
      <c r="K13" s="3"/>
      <c r="O13" s="2"/>
    </row>
    <row r="14" spans="1:15" x14ac:dyDescent="0.25">
      <c r="A14" s="15" t="s">
        <v>14</v>
      </c>
      <c r="B14" s="27">
        <v>973374539</v>
      </c>
      <c r="C14" s="27">
        <v>481437988</v>
      </c>
      <c r="D14" s="27">
        <v>80277292</v>
      </c>
      <c r="E14" s="27">
        <v>173747673</v>
      </c>
      <c r="F14" s="27">
        <v>94010975</v>
      </c>
      <c r="G14" s="27">
        <v>129627302</v>
      </c>
      <c r="H14" s="27">
        <v>14273309</v>
      </c>
      <c r="I14" s="3"/>
      <c r="J14" s="4"/>
      <c r="K14" s="3"/>
      <c r="O14" s="2"/>
    </row>
    <row r="15" spans="1:15" x14ac:dyDescent="0.25">
      <c r="A15" s="15" t="s">
        <v>15</v>
      </c>
      <c r="B15" s="27">
        <v>1018447194</v>
      </c>
      <c r="C15" s="27">
        <v>310288772</v>
      </c>
      <c r="D15" s="27">
        <v>62628840</v>
      </c>
      <c r="E15" s="27">
        <v>157931574</v>
      </c>
      <c r="F15" s="27">
        <v>43489644</v>
      </c>
      <c r="G15" s="27">
        <v>432433808</v>
      </c>
      <c r="H15" s="27">
        <v>11674556</v>
      </c>
      <c r="I15" s="3"/>
      <c r="J15" s="4"/>
      <c r="K15" s="3"/>
      <c r="O15" s="2"/>
    </row>
    <row r="16" spans="1:15" x14ac:dyDescent="0.25">
      <c r="A16" s="15" t="s">
        <v>16</v>
      </c>
      <c r="B16" s="27">
        <v>2975614711</v>
      </c>
      <c r="C16" s="27">
        <v>1677688088</v>
      </c>
      <c r="D16" s="27">
        <v>294901442</v>
      </c>
      <c r="E16" s="27">
        <v>402559884</v>
      </c>
      <c r="F16" s="27">
        <v>114662622</v>
      </c>
      <c r="G16" s="27">
        <v>472487693</v>
      </c>
      <c r="H16" s="27">
        <v>13314982</v>
      </c>
      <c r="I16" s="3"/>
      <c r="J16" s="4"/>
      <c r="K16" s="3"/>
      <c r="O16" s="2"/>
    </row>
    <row r="17" spans="1:15" x14ac:dyDescent="0.25">
      <c r="A17" s="17"/>
      <c r="B17" s="25"/>
      <c r="C17" s="25"/>
      <c r="D17" s="25"/>
      <c r="E17" s="25"/>
      <c r="F17" s="25"/>
      <c r="G17" s="25"/>
      <c r="H17" s="25"/>
      <c r="I17" s="3"/>
      <c r="J17" s="4"/>
      <c r="K17" s="3"/>
      <c r="O17" s="2"/>
    </row>
    <row r="18" spans="1:15" x14ac:dyDescent="0.25">
      <c r="A18" s="13" t="s">
        <v>17</v>
      </c>
      <c r="B18" s="26">
        <f t="shared" ref="B18:H18" si="1">SUM(B19:B20)</f>
        <v>21834763002</v>
      </c>
      <c r="C18" s="26">
        <f t="shared" si="1"/>
        <v>5264242984</v>
      </c>
      <c r="D18" s="26">
        <f t="shared" si="1"/>
        <v>1137999471</v>
      </c>
      <c r="E18" s="26">
        <f t="shared" si="1"/>
        <v>690616215</v>
      </c>
      <c r="F18" s="26">
        <f t="shared" si="1"/>
        <v>212371082</v>
      </c>
      <c r="G18" s="26">
        <f t="shared" si="1"/>
        <v>14524322864</v>
      </c>
      <c r="H18" s="26">
        <f t="shared" si="1"/>
        <v>5210386</v>
      </c>
      <c r="I18" s="3"/>
      <c r="J18" s="4"/>
      <c r="K18" s="3"/>
      <c r="O18" s="2"/>
    </row>
    <row r="19" spans="1:15" x14ac:dyDescent="0.25">
      <c r="A19" s="15" t="s">
        <v>18</v>
      </c>
      <c r="B19" s="27">
        <v>17142857915</v>
      </c>
      <c r="C19" s="27">
        <v>2719153412</v>
      </c>
      <c r="D19" s="27">
        <v>852321320</v>
      </c>
      <c r="E19" s="27">
        <v>461364383</v>
      </c>
      <c r="F19" s="27">
        <v>125454476</v>
      </c>
      <c r="G19" s="27">
        <v>12981784188</v>
      </c>
      <c r="H19" s="27">
        <v>2780136</v>
      </c>
      <c r="I19" s="3"/>
      <c r="J19" s="4"/>
      <c r="K19" s="3"/>
      <c r="O19" s="2"/>
    </row>
    <row r="20" spans="1:15" x14ac:dyDescent="0.25">
      <c r="A20" s="15" t="s">
        <v>19</v>
      </c>
      <c r="B20" s="27">
        <v>4691905087</v>
      </c>
      <c r="C20" s="27">
        <v>2545089572</v>
      </c>
      <c r="D20" s="27">
        <v>285678151</v>
      </c>
      <c r="E20" s="27">
        <v>229251832</v>
      </c>
      <c r="F20" s="27">
        <v>86916606</v>
      </c>
      <c r="G20" s="27">
        <v>1542538676</v>
      </c>
      <c r="H20" s="27">
        <v>2430250</v>
      </c>
      <c r="I20" s="3"/>
      <c r="J20" s="4"/>
      <c r="K20" s="3"/>
      <c r="O20" s="2"/>
    </row>
    <row r="21" spans="1:15" x14ac:dyDescent="0.25">
      <c r="A21" s="6"/>
      <c r="B21" s="25"/>
      <c r="C21" s="25"/>
      <c r="D21" s="25"/>
      <c r="E21" s="25"/>
      <c r="F21" s="25"/>
      <c r="G21" s="25"/>
      <c r="H21" s="25"/>
      <c r="I21" s="3"/>
      <c r="J21" s="4"/>
      <c r="K21" s="3"/>
      <c r="O21" s="2"/>
    </row>
    <row r="22" spans="1:15" ht="15.75" customHeight="1" x14ac:dyDescent="0.25">
      <c r="A22" s="15" t="s">
        <v>21</v>
      </c>
      <c r="B22" s="25"/>
      <c r="C22" s="25"/>
      <c r="D22" s="25"/>
      <c r="E22" s="25"/>
      <c r="F22" s="25"/>
      <c r="G22" s="25"/>
      <c r="H22" s="25"/>
      <c r="I22" s="3"/>
      <c r="J22" s="4"/>
      <c r="K22" s="3"/>
    </row>
    <row r="23" spans="1:15" x14ac:dyDescent="0.25">
      <c r="A23" s="15" t="s">
        <v>22</v>
      </c>
      <c r="B23" s="31">
        <v>4421399381</v>
      </c>
      <c r="C23" s="31">
        <v>1416773590</v>
      </c>
      <c r="D23" s="31">
        <v>373668361</v>
      </c>
      <c r="E23" s="31">
        <v>1062484256</v>
      </c>
      <c r="F23" s="31">
        <v>220973497</v>
      </c>
      <c r="G23" s="31">
        <v>1289296484</v>
      </c>
      <c r="H23" s="31">
        <v>58203193</v>
      </c>
      <c r="I23" s="3"/>
      <c r="J23" s="4"/>
      <c r="K23" s="3"/>
    </row>
    <row r="24" spans="1:15" x14ac:dyDescent="0.25">
      <c r="A24" s="15" t="s">
        <v>23</v>
      </c>
      <c r="B24" s="27">
        <v>5858762595</v>
      </c>
      <c r="C24" s="27">
        <v>1683155674</v>
      </c>
      <c r="D24" s="27">
        <v>435203811</v>
      </c>
      <c r="E24" s="27">
        <v>472823863</v>
      </c>
      <c r="F24" s="27">
        <v>226228910</v>
      </c>
      <c r="G24" s="27">
        <v>3013855378</v>
      </c>
      <c r="H24" s="27">
        <v>27494959</v>
      </c>
      <c r="I24" s="3"/>
      <c r="J24" s="4"/>
      <c r="K24" s="3"/>
    </row>
    <row r="25" spans="1:15" x14ac:dyDescent="0.25">
      <c r="A25" s="15"/>
      <c r="B25" s="25"/>
      <c r="C25" s="24"/>
      <c r="D25" s="25"/>
      <c r="E25" s="25"/>
      <c r="F25" s="24"/>
      <c r="G25" s="24"/>
      <c r="H25" s="25"/>
      <c r="I25" s="3"/>
      <c r="J25" s="4"/>
      <c r="K25" s="3"/>
    </row>
    <row r="26" spans="1:15" ht="15.75" customHeight="1" x14ac:dyDescent="0.25">
      <c r="A26" s="15" t="s">
        <v>24</v>
      </c>
      <c r="B26" s="27">
        <v>43486059368</v>
      </c>
      <c r="C26" s="31">
        <v>13267149939</v>
      </c>
      <c r="D26" s="31">
        <v>3456988036</v>
      </c>
      <c r="E26" s="31">
        <v>5920806691</v>
      </c>
      <c r="F26" s="31">
        <v>2192317556</v>
      </c>
      <c r="G26" s="31">
        <v>18275600851</v>
      </c>
      <c r="H26" s="31">
        <v>373196295</v>
      </c>
      <c r="I26" s="3"/>
      <c r="J26" s="4"/>
      <c r="K26" s="3"/>
    </row>
    <row r="27" spans="1:15" ht="15.75" customHeight="1" x14ac:dyDescent="0.25">
      <c r="A27" s="15" t="s">
        <v>25</v>
      </c>
      <c r="B27" s="27">
        <v>36254189604</v>
      </c>
      <c r="C27" s="27">
        <v>11164983019</v>
      </c>
      <c r="D27" s="27">
        <v>2748290413</v>
      </c>
      <c r="E27" s="27">
        <v>4852512196</v>
      </c>
      <c r="F27" s="27">
        <v>1747776930</v>
      </c>
      <c r="G27" s="27">
        <v>15426801262</v>
      </c>
      <c r="H27" s="27">
        <v>313825784</v>
      </c>
      <c r="I27" s="3"/>
      <c r="J27" s="4"/>
      <c r="K27" s="3"/>
    </row>
    <row r="28" spans="1:15" x14ac:dyDescent="0.25">
      <c r="A28" s="15" t="s">
        <v>23</v>
      </c>
      <c r="B28" s="27">
        <v>7231869764</v>
      </c>
      <c r="C28" s="27">
        <v>2102166920</v>
      </c>
      <c r="D28" s="27">
        <v>708697623</v>
      </c>
      <c r="E28" s="27">
        <v>1068294495</v>
      </c>
      <c r="F28" s="27">
        <v>444540626</v>
      </c>
      <c r="G28" s="27">
        <v>2848799589</v>
      </c>
      <c r="H28" s="27">
        <v>59370511</v>
      </c>
      <c r="I28" s="3"/>
      <c r="J28" s="4"/>
      <c r="K28" s="3"/>
    </row>
    <row r="29" spans="1:15" x14ac:dyDescent="0.25">
      <c r="A29" s="3"/>
      <c r="B29" s="25"/>
      <c r="C29" s="25"/>
      <c r="D29" s="25"/>
      <c r="E29" s="25"/>
      <c r="F29" s="25"/>
      <c r="G29" s="25"/>
      <c r="H29" s="25"/>
      <c r="I29" s="3"/>
      <c r="J29" s="4"/>
      <c r="K29" s="3"/>
    </row>
    <row r="30" spans="1:15" ht="15.75" customHeight="1" x14ac:dyDescent="0.25">
      <c r="A30" s="13" t="s">
        <v>37</v>
      </c>
      <c r="B30" s="31">
        <v>78994903593</v>
      </c>
      <c r="C30" s="31">
        <v>24079471422</v>
      </c>
      <c r="D30" s="31">
        <v>4972214269</v>
      </c>
      <c r="E30" s="31">
        <v>7707066547</v>
      </c>
      <c r="F30" s="31">
        <v>2936878386</v>
      </c>
      <c r="G30" s="31">
        <v>38495116814</v>
      </c>
      <c r="H30" s="31">
        <v>804156155</v>
      </c>
      <c r="I30" s="3"/>
      <c r="J30" s="4"/>
      <c r="K30" s="3"/>
    </row>
    <row r="31" spans="1:15" ht="15.75" customHeight="1" x14ac:dyDescent="0.25">
      <c r="A31" s="13"/>
      <c r="B31" s="26"/>
      <c r="C31" s="26"/>
      <c r="D31" s="26"/>
      <c r="E31" s="26"/>
      <c r="F31" s="26"/>
      <c r="G31" s="26"/>
      <c r="H31" s="26"/>
      <c r="I31" s="3"/>
      <c r="J31" s="4"/>
      <c r="K31" s="3"/>
    </row>
    <row r="32" spans="1:15" ht="15.75" customHeight="1" x14ac:dyDescent="0.25">
      <c r="A32" s="15" t="s">
        <v>27</v>
      </c>
      <c r="B32" s="26">
        <f t="shared" ref="B32:H32" si="2">SUM(B33:B35)</f>
        <v>68710359507</v>
      </c>
      <c r="C32" s="26">
        <f t="shared" si="2"/>
        <v>21366021948</v>
      </c>
      <c r="D32" s="26">
        <f t="shared" si="2"/>
        <v>4047577553</v>
      </c>
      <c r="E32" s="26">
        <f t="shared" si="2"/>
        <v>6010171006</v>
      </c>
      <c r="F32" s="26">
        <f t="shared" si="2"/>
        <v>2332321291</v>
      </c>
      <c r="G32" s="26">
        <f t="shared" si="2"/>
        <v>34403647916</v>
      </c>
      <c r="H32" s="26">
        <f t="shared" si="2"/>
        <v>550619793</v>
      </c>
      <c r="I32" s="3"/>
      <c r="J32" s="4"/>
      <c r="K32" s="3"/>
    </row>
    <row r="33" spans="1:11" x14ac:dyDescent="0.25">
      <c r="A33" s="18" t="s">
        <v>26</v>
      </c>
      <c r="B33" s="27">
        <v>27672961795</v>
      </c>
      <c r="C33" s="27">
        <v>5078946891</v>
      </c>
      <c r="D33" s="27">
        <v>1711976137</v>
      </c>
      <c r="E33" s="27">
        <v>2198237592</v>
      </c>
      <c r="F33" s="27">
        <v>857164973</v>
      </c>
      <c r="G33" s="27">
        <v>17678769487</v>
      </c>
      <c r="H33" s="27">
        <v>147866715</v>
      </c>
      <c r="I33" s="3"/>
      <c r="J33" s="4"/>
      <c r="K33" s="3"/>
    </row>
    <row r="34" spans="1:11" x14ac:dyDescent="0.25">
      <c r="A34" s="18" t="s">
        <v>28</v>
      </c>
      <c r="B34" s="27">
        <v>15389378615</v>
      </c>
      <c r="C34" s="27">
        <v>3437338082</v>
      </c>
      <c r="D34" s="27">
        <v>1216613426</v>
      </c>
      <c r="E34" s="27">
        <v>1296517209</v>
      </c>
      <c r="F34" s="27">
        <v>534626301</v>
      </c>
      <c r="G34" s="27">
        <v>8737510427</v>
      </c>
      <c r="H34" s="27">
        <v>166773170</v>
      </c>
      <c r="I34" s="3"/>
      <c r="J34" s="4"/>
      <c r="K34" s="3"/>
    </row>
    <row r="35" spans="1:11" x14ac:dyDescent="0.25">
      <c r="A35" s="18" t="s">
        <v>29</v>
      </c>
      <c r="B35" s="27">
        <v>25648019097</v>
      </c>
      <c r="C35" s="27">
        <v>12849736975</v>
      </c>
      <c r="D35" s="27">
        <v>1118987990</v>
      </c>
      <c r="E35" s="27">
        <v>2515416205</v>
      </c>
      <c r="F35" s="27">
        <v>940530017</v>
      </c>
      <c r="G35" s="27">
        <v>7987368002</v>
      </c>
      <c r="H35" s="27">
        <v>235979908</v>
      </c>
      <c r="I35" s="3"/>
      <c r="J35" s="4"/>
      <c r="K35" s="3"/>
    </row>
    <row r="36" spans="1:11" x14ac:dyDescent="0.25">
      <c r="A36" s="18"/>
      <c r="B36" s="25"/>
      <c r="C36" s="25"/>
      <c r="D36" s="25"/>
      <c r="E36" s="25"/>
      <c r="F36" s="25"/>
      <c r="G36" s="25"/>
      <c r="H36" s="25"/>
      <c r="I36" s="3"/>
      <c r="J36" s="4"/>
      <c r="K36" s="3"/>
    </row>
    <row r="37" spans="1:11" ht="15.75" customHeight="1" x14ac:dyDescent="0.25">
      <c r="A37" s="15" t="s">
        <v>30</v>
      </c>
      <c r="B37" s="27">
        <v>5166696041</v>
      </c>
      <c r="C37" s="27">
        <v>1348909906</v>
      </c>
      <c r="D37" s="27">
        <v>553758490</v>
      </c>
      <c r="E37" s="27">
        <v>993412532</v>
      </c>
      <c r="F37" s="27">
        <v>368870470</v>
      </c>
      <c r="G37" s="27">
        <v>1707714067</v>
      </c>
      <c r="H37" s="27">
        <v>194030576</v>
      </c>
      <c r="I37" s="3"/>
      <c r="J37" s="4"/>
      <c r="K37" s="3"/>
    </row>
    <row r="38" spans="1:11" ht="15.75" customHeight="1" x14ac:dyDescent="0.25">
      <c r="A38" s="15"/>
      <c r="B38" s="26"/>
      <c r="C38" s="26"/>
      <c r="D38" s="26"/>
      <c r="E38" s="26"/>
      <c r="F38" s="26"/>
      <c r="G38" s="26"/>
      <c r="H38" s="26"/>
      <c r="I38" s="3"/>
      <c r="J38" s="4"/>
      <c r="K38" s="3"/>
    </row>
    <row r="39" spans="1:11" ht="15.75" customHeight="1" x14ac:dyDescent="0.25">
      <c r="A39" s="15" t="s">
        <v>31</v>
      </c>
      <c r="B39" s="26">
        <v>5117848045</v>
      </c>
      <c r="C39" s="26">
        <f t="shared" ref="C39:H39" si="3">SUM(C40:C41)</f>
        <v>1364539568</v>
      </c>
      <c r="D39" s="26">
        <f t="shared" si="3"/>
        <v>370878226</v>
      </c>
      <c r="E39" s="26">
        <v>703483009</v>
      </c>
      <c r="F39" s="26">
        <f t="shared" si="3"/>
        <v>235686625</v>
      </c>
      <c r="G39" s="26">
        <f t="shared" si="3"/>
        <v>2383754831</v>
      </c>
      <c r="H39" s="26">
        <f t="shared" si="3"/>
        <v>59505786</v>
      </c>
      <c r="I39" s="3"/>
      <c r="J39" s="4"/>
      <c r="K39" s="3"/>
    </row>
    <row r="40" spans="1:11" x14ac:dyDescent="0.25">
      <c r="A40" s="18" t="s">
        <v>32</v>
      </c>
      <c r="B40" s="27">
        <v>3599724459</v>
      </c>
      <c r="C40" s="27">
        <v>874645774</v>
      </c>
      <c r="D40" s="27">
        <v>257634468</v>
      </c>
      <c r="E40" s="27">
        <v>538584199</v>
      </c>
      <c r="F40" s="27">
        <v>179703850</v>
      </c>
      <c r="G40" s="27">
        <v>1702565784</v>
      </c>
      <c r="H40" s="27">
        <v>46590384</v>
      </c>
      <c r="I40" s="3"/>
      <c r="J40" s="4"/>
      <c r="K40" s="3"/>
    </row>
    <row r="41" spans="1:11" x14ac:dyDescent="0.25">
      <c r="A41" s="18" t="s">
        <v>33</v>
      </c>
      <c r="B41" s="27">
        <v>1518123585</v>
      </c>
      <c r="C41" s="27">
        <v>489893794</v>
      </c>
      <c r="D41" s="27">
        <v>113243758</v>
      </c>
      <c r="E41" s="27">
        <v>164898809</v>
      </c>
      <c r="F41" s="27">
        <v>55982775</v>
      </c>
      <c r="G41" s="27">
        <v>681189047</v>
      </c>
      <c r="H41" s="27">
        <v>12915402</v>
      </c>
      <c r="I41" s="3"/>
      <c r="J41" s="4"/>
      <c r="K41" s="3"/>
    </row>
    <row r="42" spans="1:11" x14ac:dyDescent="0.25">
      <c r="A42" s="6"/>
      <c r="B42" s="25"/>
      <c r="C42" s="25"/>
      <c r="D42" s="25"/>
      <c r="E42" s="25"/>
      <c r="F42" s="25"/>
      <c r="G42" s="25"/>
      <c r="H42" s="25"/>
      <c r="I42" s="3"/>
      <c r="J42" s="3"/>
      <c r="K42" s="3"/>
    </row>
    <row r="43" spans="1:11" x14ac:dyDescent="0.25">
      <c r="A43" s="15" t="s">
        <v>35</v>
      </c>
      <c r="B43" s="16">
        <v>24420290</v>
      </c>
      <c r="C43" s="16">
        <v>11253664</v>
      </c>
      <c r="D43" s="16">
        <v>2227785</v>
      </c>
      <c r="E43" s="16">
        <v>9016313</v>
      </c>
      <c r="F43" s="16">
        <v>1922528</v>
      </c>
      <c r="G43" s="30" t="s">
        <v>34</v>
      </c>
      <c r="H43" s="30" t="s">
        <v>34</v>
      </c>
      <c r="I43" s="3"/>
      <c r="J43" s="3"/>
      <c r="K43" s="3"/>
    </row>
    <row r="44" spans="1:11" x14ac:dyDescent="0.25">
      <c r="A44" s="6"/>
      <c r="B44" s="25"/>
      <c r="C44" s="25"/>
      <c r="D44" s="25"/>
      <c r="E44" s="25"/>
      <c r="F44" s="25"/>
      <c r="G44" s="29"/>
      <c r="H44" s="25"/>
      <c r="I44" s="3"/>
      <c r="J44" s="3"/>
      <c r="K44" s="3"/>
    </row>
    <row r="45" spans="1:11" x14ac:dyDescent="0.25">
      <c r="A45" s="15" t="s">
        <v>7</v>
      </c>
      <c r="B45" s="31">
        <v>3580263741218</v>
      </c>
      <c r="C45" s="31">
        <v>1102838505938</v>
      </c>
      <c r="D45" s="31">
        <v>112334060162</v>
      </c>
      <c r="E45" s="31">
        <v>993516412835</v>
      </c>
      <c r="F45" s="31">
        <v>240336176004</v>
      </c>
      <c r="G45" s="31">
        <v>1131238586279</v>
      </c>
      <c r="H45" s="30" t="s">
        <v>34</v>
      </c>
      <c r="I45" s="3"/>
      <c r="J45" s="3"/>
      <c r="K45" s="3"/>
    </row>
    <row r="46" spans="1:11" x14ac:dyDescent="0.25">
      <c r="A46" s="19"/>
      <c r="B46" s="19"/>
      <c r="C46" s="19"/>
      <c r="D46" s="19"/>
      <c r="E46" s="19"/>
      <c r="F46" s="19"/>
      <c r="G46" s="19"/>
      <c r="H46" s="19"/>
      <c r="I46" s="3"/>
      <c r="J46" s="3"/>
      <c r="K46" s="3"/>
    </row>
    <row r="47" spans="1:11" x14ac:dyDescent="0.25">
      <c r="A47" s="20" t="s">
        <v>41</v>
      </c>
      <c r="B47" s="3"/>
      <c r="C47" s="3"/>
      <c r="D47" s="3"/>
      <c r="E47" s="3"/>
      <c r="F47" s="3"/>
      <c r="G47" s="3"/>
      <c r="H47" s="3"/>
      <c r="I47" s="3"/>
      <c r="J47" s="3"/>
      <c r="K47" s="3"/>
    </row>
    <row r="48" spans="1:11" x14ac:dyDescent="0.25">
      <c r="A48" s="20"/>
      <c r="B48" s="3"/>
      <c r="C48" s="3"/>
      <c r="D48" s="3"/>
      <c r="E48" s="3"/>
      <c r="F48" s="3"/>
      <c r="G48" s="3"/>
      <c r="H48" s="3"/>
      <c r="I48" s="3"/>
      <c r="J48" s="3"/>
      <c r="K48" s="3"/>
    </row>
    <row r="49" spans="1:11" x14ac:dyDescent="0.25">
      <c r="A49" s="20" t="s">
        <v>38</v>
      </c>
      <c r="B49" s="3"/>
      <c r="C49" s="3"/>
      <c r="D49" s="3"/>
      <c r="E49" s="3"/>
      <c r="F49" s="3"/>
      <c r="G49" s="3"/>
      <c r="H49" s="3"/>
      <c r="I49" s="3"/>
      <c r="J49" s="3"/>
      <c r="K49" s="3"/>
    </row>
    <row r="50" spans="1:11" x14ac:dyDescent="0.25">
      <c r="A50" s="3"/>
      <c r="B50" s="3"/>
      <c r="C50" s="3"/>
      <c r="D50" s="3"/>
      <c r="E50" s="3"/>
      <c r="F50" s="3"/>
      <c r="G50" s="3"/>
      <c r="H50" s="3"/>
      <c r="I50" s="3"/>
      <c r="J50" s="3"/>
      <c r="K50" s="3"/>
    </row>
    <row r="51" spans="1:11" x14ac:dyDescent="0.25">
      <c r="A51" s="110" t="s">
        <v>75</v>
      </c>
      <c r="B51" s="3"/>
      <c r="C51" s="3"/>
      <c r="D51" s="3"/>
      <c r="E51" s="3"/>
      <c r="F51" s="3"/>
      <c r="G51" s="3"/>
      <c r="H51" s="3"/>
      <c r="I51" s="3"/>
      <c r="J51" s="3"/>
      <c r="K51" s="3"/>
    </row>
    <row r="52" spans="1:11" x14ac:dyDescent="0.25">
      <c r="A52" s="3"/>
      <c r="B52" s="3"/>
      <c r="C52" s="3"/>
      <c r="D52" s="3"/>
      <c r="E52" s="3"/>
      <c r="F52" s="3"/>
      <c r="G52" s="3"/>
      <c r="H52" s="3"/>
      <c r="I52" s="3"/>
      <c r="J52" s="3"/>
      <c r="K52" s="3"/>
    </row>
    <row r="53" spans="1:11" x14ac:dyDescent="0.25">
      <c r="A53" s="3"/>
      <c r="B53" s="3"/>
      <c r="C53" s="3"/>
      <c r="D53" s="3"/>
      <c r="E53" s="3"/>
      <c r="F53" s="3"/>
      <c r="G53" s="3"/>
      <c r="H53" s="3"/>
      <c r="I53" s="3"/>
      <c r="J53" s="3"/>
      <c r="K53" s="3"/>
    </row>
    <row r="54" spans="1:11" x14ac:dyDescent="0.25">
      <c r="A54" s="3"/>
      <c r="B54" s="3"/>
      <c r="C54" s="3"/>
      <c r="D54" s="3"/>
      <c r="E54" s="3"/>
      <c r="F54" s="3"/>
      <c r="G54" s="3"/>
      <c r="H54" s="3"/>
      <c r="I54" s="3"/>
      <c r="J54" s="3"/>
      <c r="K54" s="3"/>
    </row>
    <row r="55" spans="1:11" x14ac:dyDescent="0.25">
      <c r="A55" s="3"/>
      <c r="B55" s="3"/>
      <c r="C55" s="3"/>
      <c r="D55" s="3"/>
      <c r="E55" s="3"/>
      <c r="F55" s="3"/>
      <c r="G55" s="3"/>
      <c r="H55" s="3"/>
      <c r="I55" s="3"/>
      <c r="J55" s="3"/>
      <c r="K55" s="3"/>
    </row>
    <row r="56" spans="1:11" x14ac:dyDescent="0.25">
      <c r="A56" s="3"/>
      <c r="B56" s="3"/>
      <c r="C56" s="3"/>
      <c r="D56" s="3"/>
      <c r="E56" s="3"/>
      <c r="F56" s="3"/>
      <c r="G56" s="3"/>
      <c r="H56" s="3"/>
      <c r="I56" s="3"/>
      <c r="J56" s="3"/>
      <c r="K56" s="3"/>
    </row>
  </sheetData>
  <mergeCells count="4">
    <mergeCell ref="J1:J2"/>
    <mergeCell ref="F1:F2"/>
    <mergeCell ref="G1:G2"/>
    <mergeCell ref="H1:H2"/>
  </mergeCells>
  <hyperlinks>
    <hyperlink ref="A51" r:id="rId1"/>
  </hyperlinks>
  <pageMargins left="0.7" right="0.7" top="0.75" bottom="0.75" header="0.3" footer="0.3"/>
  <pageSetup scale="65" fitToHeight="2"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workbookViewId="0"/>
  </sheetViews>
  <sheetFormatPr defaultColWidth="20.7109375" defaultRowHeight="15" x14ac:dyDescent="0.25"/>
  <cols>
    <col min="1" max="1" width="40.7109375" customWidth="1"/>
  </cols>
  <sheetData>
    <row r="1" spans="1:9" ht="20.25" x14ac:dyDescent="0.3">
      <c r="A1" s="21" t="s">
        <v>36</v>
      </c>
      <c r="B1" s="7"/>
      <c r="C1" s="7"/>
      <c r="D1" s="7"/>
      <c r="E1" s="7"/>
      <c r="F1" s="108"/>
      <c r="G1" s="108"/>
      <c r="H1" s="108"/>
      <c r="I1" s="108"/>
    </row>
    <row r="2" spans="1:9" ht="20.25" x14ac:dyDescent="0.3">
      <c r="A2" s="21" t="s">
        <v>42</v>
      </c>
      <c r="B2" s="7"/>
      <c r="C2" s="7"/>
      <c r="D2" s="7"/>
      <c r="E2" s="7"/>
      <c r="F2" s="108"/>
      <c r="G2" s="108"/>
      <c r="H2" s="108"/>
      <c r="I2" s="108"/>
    </row>
    <row r="3" spans="1:9" x14ac:dyDescent="0.25">
      <c r="A3" s="8"/>
      <c r="B3" s="8"/>
      <c r="C3" s="8"/>
      <c r="D3" s="8"/>
      <c r="E3" s="8"/>
      <c r="F3" s="4"/>
      <c r="G3" s="4"/>
      <c r="H3" s="4"/>
      <c r="I3" s="4"/>
    </row>
    <row r="4" spans="1:9" x14ac:dyDescent="0.25">
      <c r="A4" s="9"/>
      <c r="B4" s="10" t="s">
        <v>6</v>
      </c>
      <c r="C4" s="10" t="s">
        <v>0</v>
      </c>
      <c r="D4" s="10" t="s">
        <v>1</v>
      </c>
      <c r="E4" s="10" t="s">
        <v>2</v>
      </c>
      <c r="F4" s="10" t="s">
        <v>3</v>
      </c>
      <c r="G4" s="10" t="s">
        <v>4</v>
      </c>
      <c r="H4" s="10" t="s">
        <v>5</v>
      </c>
    </row>
    <row r="5" spans="1:9" x14ac:dyDescent="0.25">
      <c r="A5" s="3"/>
      <c r="B5" s="3"/>
      <c r="C5" s="3"/>
      <c r="D5" s="3"/>
      <c r="E5" s="3"/>
      <c r="F5" s="3"/>
      <c r="G5" s="3"/>
      <c r="H5" s="3"/>
      <c r="I5" s="3"/>
    </row>
    <row r="6" spans="1:9" x14ac:dyDescent="0.25">
      <c r="A6" s="3" t="s">
        <v>20</v>
      </c>
      <c r="B6" s="31">
        <v>74283699383</v>
      </c>
      <c r="C6" s="31">
        <v>22770127894</v>
      </c>
      <c r="D6" s="31">
        <v>4676367756</v>
      </c>
      <c r="E6" s="31">
        <v>7057775117</v>
      </c>
      <c r="F6" s="31">
        <v>2667113974</v>
      </c>
      <c r="G6" s="31">
        <v>36376235182</v>
      </c>
      <c r="H6" s="31">
        <v>736079460</v>
      </c>
      <c r="I6" s="3"/>
    </row>
    <row r="7" spans="1:9" x14ac:dyDescent="0.25">
      <c r="A7" s="3"/>
      <c r="B7" s="25"/>
      <c r="C7" s="25"/>
      <c r="D7" s="25"/>
      <c r="E7" s="25"/>
      <c r="F7" s="25"/>
      <c r="G7" s="25"/>
      <c r="H7" s="25"/>
      <c r="I7" s="3"/>
    </row>
    <row r="8" spans="1:9" x14ac:dyDescent="0.25">
      <c r="A8" s="13" t="s">
        <v>8</v>
      </c>
      <c r="B8" s="26">
        <f t="shared" ref="B8:H8" si="0">SUM(B9:B16)</f>
        <v>52754461525</v>
      </c>
      <c r="C8" s="26">
        <f t="shared" si="0"/>
        <v>17539469603</v>
      </c>
      <c r="D8" s="26">
        <f t="shared" si="0"/>
        <v>3387787300</v>
      </c>
      <c r="E8" s="26">
        <f t="shared" si="0"/>
        <v>6308457385</v>
      </c>
      <c r="F8" s="26">
        <f t="shared" si="0"/>
        <v>2435695316</v>
      </c>
      <c r="G8" s="26">
        <f t="shared" si="0"/>
        <v>22351310885</v>
      </c>
      <c r="H8" s="26">
        <f t="shared" si="0"/>
        <v>731741036</v>
      </c>
      <c r="I8" s="3"/>
    </row>
    <row r="9" spans="1:9" x14ac:dyDescent="0.25">
      <c r="A9" s="15" t="s">
        <v>9</v>
      </c>
      <c r="B9" s="26">
        <v>29359532288</v>
      </c>
      <c r="C9" s="26">
        <v>5011585232</v>
      </c>
      <c r="D9" s="26">
        <v>1029172040</v>
      </c>
      <c r="E9" s="26">
        <v>3674997179</v>
      </c>
      <c r="F9" s="26">
        <v>1251350084</v>
      </c>
      <c r="G9" s="26">
        <v>17704837007</v>
      </c>
      <c r="H9" s="26">
        <v>687590746</v>
      </c>
      <c r="I9" s="3"/>
    </row>
    <row r="10" spans="1:9" x14ac:dyDescent="0.25">
      <c r="A10" s="15" t="s">
        <v>10</v>
      </c>
      <c r="B10" s="26">
        <v>3437146835</v>
      </c>
      <c r="C10" s="26">
        <v>343436358</v>
      </c>
      <c r="D10" s="26">
        <v>128177439</v>
      </c>
      <c r="E10" s="26">
        <v>86587114</v>
      </c>
      <c r="F10" s="26">
        <v>32190153</v>
      </c>
      <c r="G10" s="26">
        <v>2842222803</v>
      </c>
      <c r="H10" s="26">
        <v>4532968</v>
      </c>
      <c r="I10" s="3"/>
    </row>
    <row r="11" spans="1:9" x14ac:dyDescent="0.25">
      <c r="A11" s="15" t="s">
        <v>11</v>
      </c>
      <c r="B11" s="26">
        <v>9320147527</v>
      </c>
      <c r="C11" s="26">
        <v>7421244389</v>
      </c>
      <c r="D11" s="26">
        <v>822466690</v>
      </c>
      <c r="E11" s="26">
        <v>648609430</v>
      </c>
      <c r="F11" s="26">
        <v>158656172</v>
      </c>
      <c r="G11" s="26">
        <v>269170846</v>
      </c>
      <c r="H11" s="30">
        <v>0</v>
      </c>
      <c r="I11" s="3"/>
    </row>
    <row r="12" spans="1:9" x14ac:dyDescent="0.25">
      <c r="A12" s="15" t="s">
        <v>12</v>
      </c>
      <c r="B12" s="26">
        <v>352444819</v>
      </c>
      <c r="C12" s="26">
        <v>76162049</v>
      </c>
      <c r="D12" s="26">
        <v>92881662</v>
      </c>
      <c r="E12" s="26">
        <v>159913219</v>
      </c>
      <c r="F12" s="26">
        <v>23487889</v>
      </c>
      <c r="G12" s="30">
        <v>0</v>
      </c>
      <c r="H12" s="30">
        <v>0</v>
      </c>
      <c r="I12" s="3"/>
    </row>
    <row r="13" spans="1:9" x14ac:dyDescent="0.25">
      <c r="A13" s="15" t="s">
        <v>13</v>
      </c>
      <c r="B13" s="26">
        <v>5262189812</v>
      </c>
      <c r="C13" s="26">
        <v>2353103150</v>
      </c>
      <c r="D13" s="26">
        <v>875728836</v>
      </c>
      <c r="E13" s="26">
        <v>967753509</v>
      </c>
      <c r="F13" s="26">
        <v>731141201</v>
      </c>
      <c r="G13" s="26">
        <v>334461271</v>
      </c>
      <c r="H13" s="26">
        <v>1845</v>
      </c>
      <c r="I13" s="3"/>
    </row>
    <row r="14" spans="1:9" x14ac:dyDescent="0.25">
      <c r="A14" s="15" t="s">
        <v>14</v>
      </c>
      <c r="B14" s="26">
        <v>982585736</v>
      </c>
      <c r="C14" s="26">
        <v>483010431</v>
      </c>
      <c r="D14" s="26">
        <v>84895483</v>
      </c>
      <c r="E14" s="26">
        <v>188462665</v>
      </c>
      <c r="F14" s="26">
        <v>85276841</v>
      </c>
      <c r="G14" s="26">
        <v>126867912</v>
      </c>
      <c r="H14" s="26">
        <v>14072404</v>
      </c>
      <c r="I14" s="3"/>
    </row>
    <row r="15" spans="1:9" x14ac:dyDescent="0.25">
      <c r="A15" s="15" t="s">
        <v>15</v>
      </c>
      <c r="B15" s="26">
        <v>1075754989</v>
      </c>
      <c r="C15" s="26">
        <v>253740637</v>
      </c>
      <c r="D15" s="26">
        <v>78984298</v>
      </c>
      <c r="E15" s="26">
        <v>158700603</v>
      </c>
      <c r="F15" s="26">
        <v>43506620</v>
      </c>
      <c r="G15" s="26">
        <v>529220893</v>
      </c>
      <c r="H15" s="26">
        <v>11601938</v>
      </c>
      <c r="I15" s="3"/>
    </row>
    <row r="16" spans="1:9" x14ac:dyDescent="0.25">
      <c r="A16" s="15" t="s">
        <v>16</v>
      </c>
      <c r="B16" s="26">
        <v>2964659519</v>
      </c>
      <c r="C16" s="26">
        <v>1597187357</v>
      </c>
      <c r="D16" s="26">
        <v>275480852</v>
      </c>
      <c r="E16" s="26">
        <v>423433666</v>
      </c>
      <c r="F16" s="26">
        <v>110086356</v>
      </c>
      <c r="G16" s="26">
        <v>544530153</v>
      </c>
      <c r="H16" s="26">
        <v>13941135</v>
      </c>
      <c r="I16" s="3"/>
    </row>
    <row r="17" spans="1:9" x14ac:dyDescent="0.25">
      <c r="A17" s="17"/>
      <c r="B17" s="25"/>
      <c r="C17" s="25"/>
      <c r="D17" s="25"/>
      <c r="E17" s="25"/>
      <c r="F17" s="25"/>
      <c r="G17" s="25"/>
      <c r="H17" s="25"/>
      <c r="I17" s="3"/>
    </row>
    <row r="18" spans="1:9" x14ac:dyDescent="0.25">
      <c r="A18" s="13" t="s">
        <v>17</v>
      </c>
      <c r="B18" s="26">
        <f t="shared" ref="B18:H18" si="1">SUM(B19:B20)</f>
        <v>21529237858</v>
      </c>
      <c r="C18" s="26">
        <f t="shared" si="1"/>
        <v>5230658291</v>
      </c>
      <c r="D18" s="26">
        <f t="shared" si="1"/>
        <v>1288580456</v>
      </c>
      <c r="E18" s="26">
        <f t="shared" si="1"/>
        <v>749317732</v>
      </c>
      <c r="F18" s="26">
        <f t="shared" si="1"/>
        <v>231418658</v>
      </c>
      <c r="G18" s="26">
        <f t="shared" si="1"/>
        <v>14024924297</v>
      </c>
      <c r="H18" s="26">
        <f t="shared" si="1"/>
        <v>4338424</v>
      </c>
      <c r="I18" s="3"/>
    </row>
    <row r="19" spans="1:9" x14ac:dyDescent="0.25">
      <c r="A19" s="15" t="s">
        <v>18</v>
      </c>
      <c r="B19" s="26">
        <v>16687776809</v>
      </c>
      <c r="C19" s="26">
        <v>2609724416</v>
      </c>
      <c r="D19" s="26">
        <v>1005461097</v>
      </c>
      <c r="E19" s="26">
        <v>480806623</v>
      </c>
      <c r="F19" s="26">
        <v>112729501</v>
      </c>
      <c r="G19" s="26">
        <v>12478558432</v>
      </c>
      <c r="H19" s="26">
        <v>496740</v>
      </c>
      <c r="I19" s="3"/>
    </row>
    <row r="20" spans="1:9" x14ac:dyDescent="0.25">
      <c r="A20" s="15" t="s">
        <v>19</v>
      </c>
      <c r="B20" s="26">
        <v>4841461049</v>
      </c>
      <c r="C20" s="26">
        <v>2620933875</v>
      </c>
      <c r="D20" s="26">
        <v>283119359</v>
      </c>
      <c r="E20" s="26">
        <v>268511109</v>
      </c>
      <c r="F20" s="26">
        <v>118689157</v>
      </c>
      <c r="G20" s="26">
        <v>1546365865</v>
      </c>
      <c r="H20" s="26">
        <v>3841684</v>
      </c>
      <c r="I20" s="3"/>
    </row>
    <row r="21" spans="1:9" x14ac:dyDescent="0.25">
      <c r="A21" s="6"/>
      <c r="B21" s="25"/>
      <c r="C21" s="25"/>
      <c r="D21" s="25"/>
      <c r="E21" s="25"/>
      <c r="F21" s="25"/>
      <c r="G21" s="25"/>
      <c r="H21" s="25"/>
      <c r="I21" s="3"/>
    </row>
    <row r="22" spans="1:9" x14ac:dyDescent="0.25">
      <c r="A22" s="15" t="s">
        <v>21</v>
      </c>
      <c r="B22" s="25"/>
      <c r="C22" s="25"/>
      <c r="D22" s="25"/>
      <c r="E22" s="25"/>
      <c r="F22" s="25"/>
      <c r="G22" s="25"/>
      <c r="H22" s="25"/>
      <c r="I22" s="3"/>
    </row>
    <row r="23" spans="1:9" x14ac:dyDescent="0.25">
      <c r="A23" s="15" t="s">
        <v>22</v>
      </c>
      <c r="B23" s="31">
        <v>5106525871</v>
      </c>
      <c r="C23" s="31">
        <v>1296802385</v>
      </c>
      <c r="D23" s="31">
        <v>390226025</v>
      </c>
      <c r="E23" s="31">
        <v>522640690</v>
      </c>
      <c r="F23" s="31">
        <v>293400989</v>
      </c>
      <c r="G23" s="31">
        <v>2557598541</v>
      </c>
      <c r="H23" s="31">
        <v>45857241</v>
      </c>
      <c r="I23" s="3"/>
    </row>
    <row r="24" spans="1:9" x14ac:dyDescent="0.25">
      <c r="A24" s="15" t="s">
        <v>23</v>
      </c>
      <c r="B24" s="26">
        <v>5663962351</v>
      </c>
      <c r="C24" s="26">
        <v>2038441076</v>
      </c>
      <c r="D24" s="26">
        <v>236674344</v>
      </c>
      <c r="E24" s="26">
        <v>367076436</v>
      </c>
      <c r="F24" s="26">
        <v>182952016</v>
      </c>
      <c r="G24" s="26">
        <v>2803366895</v>
      </c>
      <c r="H24" s="26">
        <v>35451584</v>
      </c>
      <c r="I24" s="3"/>
    </row>
    <row r="25" spans="1:9" x14ac:dyDescent="0.25">
      <c r="A25" s="15"/>
      <c r="B25" s="25"/>
      <c r="C25" s="25"/>
      <c r="D25" s="25"/>
      <c r="E25" s="25"/>
      <c r="F25" s="25"/>
      <c r="G25" s="25"/>
      <c r="H25" s="25"/>
      <c r="I25" s="3"/>
    </row>
    <row r="26" spans="1:9" x14ac:dyDescent="0.25">
      <c r="A26" s="15" t="s">
        <v>24</v>
      </c>
      <c r="B26" s="31">
        <v>43611615937</v>
      </c>
      <c r="C26" s="31">
        <v>13331083858</v>
      </c>
      <c r="D26" s="31">
        <v>3238474636</v>
      </c>
      <c r="E26" s="31">
        <v>5680972404</v>
      </c>
      <c r="F26" s="31">
        <v>2117950090</v>
      </c>
      <c r="G26" s="31">
        <v>18909182915</v>
      </c>
      <c r="H26" s="31">
        <v>333952034</v>
      </c>
      <c r="I26" s="3"/>
    </row>
    <row r="27" spans="1:9" x14ac:dyDescent="0.25">
      <c r="A27" s="15" t="s">
        <v>25</v>
      </c>
      <c r="B27" s="26">
        <v>36267233472</v>
      </c>
      <c r="C27" s="26">
        <v>10972252092</v>
      </c>
      <c r="D27" s="26">
        <v>2681929012</v>
      </c>
      <c r="E27" s="26">
        <v>4469446582</v>
      </c>
      <c r="F27" s="26">
        <v>1681922267</v>
      </c>
      <c r="G27" s="26">
        <v>16181341766</v>
      </c>
      <c r="H27" s="26">
        <v>280341753</v>
      </c>
      <c r="I27" s="3"/>
    </row>
    <row r="28" spans="1:9" x14ac:dyDescent="0.25">
      <c r="A28" s="15" t="s">
        <v>23</v>
      </c>
      <c r="B28" s="26">
        <v>7344382465</v>
      </c>
      <c r="C28" s="26">
        <v>2358831766</v>
      </c>
      <c r="D28" s="26">
        <v>556545624</v>
      </c>
      <c r="E28" s="26">
        <v>1211525822</v>
      </c>
      <c r="F28" s="26">
        <v>436027823</v>
      </c>
      <c r="G28" s="26">
        <v>2727841149</v>
      </c>
      <c r="H28" s="26">
        <v>53610281</v>
      </c>
      <c r="I28" s="3"/>
    </row>
    <row r="29" spans="1:9" x14ac:dyDescent="0.25">
      <c r="A29" s="3"/>
      <c r="B29" s="25"/>
      <c r="C29" s="25"/>
      <c r="D29" s="25"/>
      <c r="E29" s="25"/>
      <c r="F29" s="25"/>
      <c r="G29" s="25"/>
      <c r="H29" s="25"/>
      <c r="I29" s="3"/>
    </row>
    <row r="30" spans="1:9" x14ac:dyDescent="0.25">
      <c r="A30" s="3"/>
      <c r="B30" s="24"/>
      <c r="C30" s="24"/>
      <c r="D30" s="24"/>
      <c r="E30" s="24"/>
      <c r="F30" s="24"/>
      <c r="G30" s="24"/>
      <c r="H30" s="24"/>
      <c r="I30" s="3"/>
    </row>
    <row r="31" spans="1:9" x14ac:dyDescent="0.25">
      <c r="A31" s="13" t="s">
        <v>37</v>
      </c>
      <c r="B31" s="31">
        <v>76829252646</v>
      </c>
      <c r="C31" s="31">
        <v>23616992363</v>
      </c>
      <c r="D31" s="31">
        <v>4701770963</v>
      </c>
      <c r="E31" s="31">
        <v>7510452585</v>
      </c>
      <c r="F31" s="31">
        <v>2775075499</v>
      </c>
      <c r="G31" s="31">
        <v>37456219587</v>
      </c>
      <c r="H31" s="31">
        <v>768741649</v>
      </c>
      <c r="I31" s="3"/>
    </row>
    <row r="32" spans="1:9" x14ac:dyDescent="0.25">
      <c r="A32" s="13"/>
      <c r="B32" s="26"/>
      <c r="C32" s="26"/>
      <c r="D32" s="26"/>
      <c r="E32" s="26"/>
      <c r="F32" s="26"/>
      <c r="G32" s="26"/>
      <c r="H32" s="26"/>
      <c r="I32" s="3"/>
    </row>
    <row r="33" spans="1:9" x14ac:dyDescent="0.25">
      <c r="A33" s="15" t="s">
        <v>27</v>
      </c>
      <c r="B33" s="26">
        <f t="shared" ref="B33:H33" si="2">SUM(B34:B36)</f>
        <v>66648810145</v>
      </c>
      <c r="C33" s="26">
        <f t="shared" si="2"/>
        <v>20974123685</v>
      </c>
      <c r="D33" s="26">
        <f t="shared" si="2"/>
        <v>3860951428</v>
      </c>
      <c r="E33" s="26">
        <f t="shared" si="2"/>
        <v>5801819799</v>
      </c>
      <c r="F33" s="26">
        <f t="shared" si="2"/>
        <v>2236873345</v>
      </c>
      <c r="G33" s="26">
        <f t="shared" si="2"/>
        <v>33248882430</v>
      </c>
      <c r="H33" s="26">
        <f t="shared" si="2"/>
        <v>526159458</v>
      </c>
      <c r="I33" s="3"/>
    </row>
    <row r="34" spans="1:9" x14ac:dyDescent="0.25">
      <c r="A34" s="18" t="s">
        <v>26</v>
      </c>
      <c r="B34" s="26">
        <v>27292008009</v>
      </c>
      <c r="C34" s="26">
        <v>5041839288</v>
      </c>
      <c r="D34" s="26">
        <v>1622656580</v>
      </c>
      <c r="E34" s="26">
        <v>2118808534</v>
      </c>
      <c r="F34" s="26">
        <v>838147521</v>
      </c>
      <c r="G34" s="26">
        <v>17529282182</v>
      </c>
      <c r="H34" s="26">
        <v>141273904</v>
      </c>
      <c r="I34" s="3"/>
    </row>
    <row r="35" spans="1:9" x14ac:dyDescent="0.25">
      <c r="A35" s="18" t="s">
        <v>28</v>
      </c>
      <c r="B35" s="26">
        <v>14522676174</v>
      </c>
      <c r="C35" s="26">
        <v>3435004133</v>
      </c>
      <c r="D35" s="26">
        <v>1139050283</v>
      </c>
      <c r="E35" s="26">
        <v>1259425609</v>
      </c>
      <c r="F35" s="26">
        <v>493994275</v>
      </c>
      <c r="G35" s="26">
        <v>8034018169</v>
      </c>
      <c r="H35" s="26">
        <v>161183705</v>
      </c>
      <c r="I35" s="3"/>
    </row>
    <row r="36" spans="1:9" x14ac:dyDescent="0.25">
      <c r="A36" s="18" t="s">
        <v>29</v>
      </c>
      <c r="B36" s="26">
        <v>24834125962</v>
      </c>
      <c r="C36" s="26">
        <v>12497280264</v>
      </c>
      <c r="D36" s="26">
        <v>1099244565</v>
      </c>
      <c r="E36" s="26">
        <v>2423585656</v>
      </c>
      <c r="F36" s="26">
        <v>904731549</v>
      </c>
      <c r="G36" s="26">
        <v>7685582079</v>
      </c>
      <c r="H36" s="26">
        <v>223701849</v>
      </c>
      <c r="I36" s="3"/>
    </row>
    <row r="37" spans="1:9" x14ac:dyDescent="0.25">
      <c r="A37" s="18"/>
      <c r="B37" s="25"/>
      <c r="C37" s="25"/>
      <c r="D37" s="25"/>
      <c r="E37" s="25"/>
      <c r="F37" s="25"/>
      <c r="G37" s="25"/>
      <c r="H37" s="25"/>
      <c r="I37" s="3"/>
    </row>
    <row r="38" spans="1:9" x14ac:dyDescent="0.25">
      <c r="A38" s="15" t="s">
        <v>30</v>
      </c>
      <c r="B38" s="26">
        <v>5144209993</v>
      </c>
      <c r="C38" s="26">
        <v>1387852539</v>
      </c>
      <c r="D38" s="26">
        <v>488085456</v>
      </c>
      <c r="E38" s="26">
        <v>1017107336</v>
      </c>
      <c r="F38" s="26">
        <v>311727325</v>
      </c>
      <c r="G38" s="26">
        <v>1754215436</v>
      </c>
      <c r="H38" s="26">
        <v>185221901</v>
      </c>
      <c r="I38" s="3"/>
    </row>
    <row r="39" spans="1:9" x14ac:dyDescent="0.25">
      <c r="A39" s="15"/>
      <c r="B39" s="26"/>
      <c r="C39" s="26"/>
      <c r="D39" s="26"/>
      <c r="E39" s="26"/>
      <c r="F39" s="26"/>
      <c r="G39" s="26"/>
      <c r="H39" s="26"/>
      <c r="I39" s="3"/>
    </row>
    <row r="40" spans="1:9" x14ac:dyDescent="0.25">
      <c r="A40" s="15" t="s">
        <v>31</v>
      </c>
      <c r="B40" s="26">
        <f t="shared" ref="B40:H40" si="3">SUM(B41:B42)</f>
        <v>5036232508</v>
      </c>
      <c r="C40" s="26">
        <f t="shared" si="3"/>
        <v>1255016139</v>
      </c>
      <c r="D40" s="26">
        <f t="shared" si="3"/>
        <v>352734079</v>
      </c>
      <c r="E40" s="26">
        <f t="shared" si="3"/>
        <v>691525450</v>
      </c>
      <c r="F40" s="26">
        <f t="shared" si="3"/>
        <v>226474829</v>
      </c>
      <c r="G40" s="26">
        <f t="shared" si="3"/>
        <v>2453121721</v>
      </c>
      <c r="H40" s="26">
        <f t="shared" si="3"/>
        <v>57360290</v>
      </c>
      <c r="I40" s="3"/>
    </row>
    <row r="41" spans="1:9" x14ac:dyDescent="0.25">
      <c r="A41" s="18" t="s">
        <v>32</v>
      </c>
      <c r="B41" s="26">
        <v>3498384725</v>
      </c>
      <c r="C41" s="26">
        <v>779243935</v>
      </c>
      <c r="D41" s="26">
        <v>238897037</v>
      </c>
      <c r="E41" s="26">
        <v>527422682</v>
      </c>
      <c r="F41" s="26">
        <v>169027425</v>
      </c>
      <c r="G41" s="26">
        <v>1738833950</v>
      </c>
      <c r="H41" s="26">
        <v>44959696</v>
      </c>
      <c r="I41" s="3"/>
    </row>
    <row r="42" spans="1:9" x14ac:dyDescent="0.25">
      <c r="A42" s="18" t="s">
        <v>33</v>
      </c>
      <c r="B42" s="26">
        <v>1537847783</v>
      </c>
      <c r="C42" s="26">
        <v>475772204</v>
      </c>
      <c r="D42" s="26">
        <v>113837042</v>
      </c>
      <c r="E42" s="26">
        <v>164102768</v>
      </c>
      <c r="F42" s="26">
        <v>57447404</v>
      </c>
      <c r="G42" s="26">
        <v>714287771</v>
      </c>
      <c r="H42" s="26">
        <v>12400594</v>
      </c>
      <c r="I42" s="3"/>
    </row>
    <row r="43" spans="1:9" x14ac:dyDescent="0.25">
      <c r="A43" s="6"/>
      <c r="B43" s="25"/>
      <c r="C43" s="25"/>
      <c r="D43" s="25"/>
      <c r="E43" s="25"/>
      <c r="F43" s="25"/>
      <c r="G43" s="25"/>
      <c r="H43" s="25"/>
      <c r="I43" s="3"/>
    </row>
    <row r="44" spans="1:9" x14ac:dyDescent="0.25">
      <c r="A44" s="15" t="s">
        <v>35</v>
      </c>
      <c r="B44" s="14">
        <v>24401986</v>
      </c>
      <c r="C44" s="14">
        <v>11245290</v>
      </c>
      <c r="D44" s="14">
        <v>2231160</v>
      </c>
      <c r="E44" s="14">
        <v>9004563</v>
      </c>
      <c r="F44" s="14">
        <v>1920973</v>
      </c>
      <c r="G44" s="30" t="s">
        <v>34</v>
      </c>
      <c r="H44" s="30" t="s">
        <v>34</v>
      </c>
      <c r="I44" s="3"/>
    </row>
    <row r="45" spans="1:9" x14ac:dyDescent="0.25">
      <c r="A45" s="6"/>
      <c r="B45" s="25"/>
      <c r="C45" s="25"/>
      <c r="D45" s="25"/>
      <c r="E45" s="25"/>
      <c r="F45" s="25"/>
      <c r="G45" s="25"/>
      <c r="H45" s="25"/>
      <c r="I45" s="3"/>
    </row>
    <row r="46" spans="1:9" x14ac:dyDescent="0.25">
      <c r="A46" s="15" t="s">
        <v>7</v>
      </c>
      <c r="B46" s="31">
        <v>3631038575050</v>
      </c>
      <c r="C46" s="31">
        <v>1118913505994</v>
      </c>
      <c r="D46" s="31">
        <v>113539425078</v>
      </c>
      <c r="E46" s="31">
        <v>1008818696038</v>
      </c>
      <c r="F46" s="31">
        <v>246284153243</v>
      </c>
      <c r="G46" s="31">
        <v>1143482794697</v>
      </c>
      <c r="H46" s="30" t="s">
        <v>34</v>
      </c>
      <c r="I46" s="3"/>
    </row>
    <row r="47" spans="1:9" x14ac:dyDescent="0.25">
      <c r="A47" s="19"/>
      <c r="B47" s="19"/>
      <c r="C47" s="19"/>
      <c r="D47" s="19"/>
      <c r="E47" s="19"/>
      <c r="F47" s="19"/>
      <c r="G47" s="19"/>
      <c r="H47" s="19"/>
      <c r="I47" s="3"/>
    </row>
    <row r="48" spans="1:9" x14ac:dyDescent="0.25">
      <c r="A48" s="20" t="s">
        <v>41</v>
      </c>
      <c r="B48" s="3"/>
      <c r="C48" s="3"/>
      <c r="D48" s="3"/>
      <c r="E48" s="3"/>
      <c r="F48" s="3"/>
      <c r="G48" s="3"/>
      <c r="H48" s="3"/>
      <c r="I48" s="3"/>
    </row>
    <row r="49" spans="1:9" ht="15.75" customHeight="1" x14ac:dyDescent="0.25">
      <c r="A49" s="20"/>
      <c r="B49" s="3"/>
      <c r="C49" s="3"/>
      <c r="D49" s="3"/>
      <c r="E49" s="3"/>
      <c r="F49" s="3"/>
      <c r="G49" s="3"/>
      <c r="H49" s="3"/>
      <c r="I49" s="3"/>
    </row>
    <row r="50" spans="1:9" ht="15.75" customHeight="1" x14ac:dyDescent="0.25">
      <c r="A50" s="20" t="s">
        <v>38</v>
      </c>
      <c r="B50" s="3"/>
      <c r="C50" s="3"/>
      <c r="D50" s="3"/>
      <c r="E50" s="3"/>
      <c r="F50" s="3"/>
      <c r="G50" s="3"/>
      <c r="H50" s="3"/>
      <c r="I50" s="3"/>
    </row>
    <row r="51" spans="1:9" x14ac:dyDescent="0.25">
      <c r="A51" s="3"/>
      <c r="B51" s="3"/>
      <c r="C51" s="3"/>
      <c r="D51" s="3"/>
      <c r="E51" s="3"/>
      <c r="F51" s="3"/>
      <c r="G51" s="3"/>
      <c r="H51" s="3"/>
      <c r="I51" s="3"/>
    </row>
    <row r="52" spans="1:9" x14ac:dyDescent="0.25">
      <c r="A52" s="20" t="s">
        <v>40</v>
      </c>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sheetData>
  <mergeCells count="4">
    <mergeCell ref="F1:F2"/>
    <mergeCell ref="G1:G2"/>
    <mergeCell ref="H1:H2"/>
    <mergeCell ref="I1:I2"/>
  </mergeCells>
  <pageMargins left="0.7" right="0.7" top="0.75" bottom="0.75" header="0.3" footer="0.3"/>
  <pageSetup scale="65"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heetViews>
  <sheetFormatPr defaultColWidth="20.7109375" defaultRowHeight="15" x14ac:dyDescent="0.25"/>
  <cols>
    <col min="1" max="1" width="40.7109375" customWidth="1"/>
  </cols>
  <sheetData>
    <row r="1" spans="1:10" ht="20.25" x14ac:dyDescent="0.3">
      <c r="A1" s="50" t="s">
        <v>36</v>
      </c>
      <c r="B1" s="32"/>
      <c r="C1" s="32"/>
      <c r="D1" s="32"/>
      <c r="E1" s="32"/>
      <c r="F1" s="40"/>
      <c r="G1" s="41"/>
      <c r="H1" s="32"/>
      <c r="I1" s="42"/>
      <c r="J1" s="42"/>
    </row>
    <row r="2" spans="1:10" ht="20.25" x14ac:dyDescent="0.3">
      <c r="A2" s="51" t="s">
        <v>43</v>
      </c>
      <c r="B2" s="34"/>
      <c r="C2" s="32"/>
      <c r="D2" s="32"/>
      <c r="E2" s="32"/>
      <c r="F2" s="32"/>
      <c r="G2" s="41"/>
      <c r="H2" s="32"/>
      <c r="I2" s="42"/>
      <c r="J2" s="42"/>
    </row>
    <row r="3" spans="1:10" ht="20.25" x14ac:dyDescent="0.3">
      <c r="A3" s="33" t="s">
        <v>44</v>
      </c>
      <c r="B3" s="32"/>
      <c r="C3" s="32"/>
      <c r="D3" s="32"/>
      <c r="E3" s="32"/>
      <c r="F3" s="32"/>
      <c r="G3" s="32"/>
      <c r="H3" s="32"/>
      <c r="I3" s="42"/>
      <c r="J3" s="42"/>
    </row>
    <row r="4" spans="1:10" x14ac:dyDescent="0.25">
      <c r="A4" s="35"/>
      <c r="B4" s="35"/>
      <c r="C4" s="35"/>
      <c r="D4" s="35"/>
      <c r="E4" s="35"/>
      <c r="F4" s="35"/>
      <c r="G4" s="35"/>
      <c r="H4" s="35"/>
      <c r="I4" s="42"/>
      <c r="J4" s="42"/>
    </row>
    <row r="5" spans="1:10" x14ac:dyDescent="0.25">
      <c r="A5" s="52"/>
      <c r="B5" s="53" t="s">
        <v>6</v>
      </c>
      <c r="C5" s="54" t="s">
        <v>0</v>
      </c>
      <c r="D5" s="54" t="s">
        <v>1</v>
      </c>
      <c r="E5" s="54" t="s">
        <v>45</v>
      </c>
      <c r="F5" s="54" t="s">
        <v>46</v>
      </c>
      <c r="G5" s="55" t="s">
        <v>54</v>
      </c>
      <c r="H5" s="54" t="s">
        <v>55</v>
      </c>
      <c r="I5" s="43"/>
      <c r="J5" s="43"/>
    </row>
    <row r="6" spans="1:10" x14ac:dyDescent="0.25">
      <c r="A6" s="32"/>
      <c r="B6" s="36"/>
      <c r="C6" s="36"/>
      <c r="D6" s="36"/>
      <c r="E6" s="36"/>
      <c r="F6" s="36"/>
      <c r="G6" s="36"/>
      <c r="H6" s="36"/>
      <c r="I6" s="43"/>
      <c r="J6" s="43"/>
    </row>
    <row r="7" spans="1:10" x14ac:dyDescent="0.25">
      <c r="A7" s="32" t="s">
        <v>20</v>
      </c>
      <c r="B7" s="66">
        <v>72616</v>
      </c>
      <c r="C7" s="66">
        <v>22406.5</v>
      </c>
      <c r="D7" s="66">
        <v>4064</v>
      </c>
      <c r="E7" s="66">
        <v>6947</v>
      </c>
      <c r="F7" s="66">
        <v>2566.5</v>
      </c>
      <c r="G7" s="66">
        <v>35915.300000000003</v>
      </c>
      <c r="H7" s="66">
        <v>716.7</v>
      </c>
      <c r="J7" s="43"/>
    </row>
    <row r="8" spans="1:10" x14ac:dyDescent="0.25">
      <c r="A8" s="32"/>
      <c r="B8" s="62"/>
      <c r="C8" s="62"/>
      <c r="D8" s="62"/>
      <c r="E8" s="62"/>
      <c r="F8" s="62"/>
      <c r="G8" s="62"/>
      <c r="H8" s="62"/>
      <c r="I8" s="43"/>
      <c r="J8" s="43"/>
    </row>
    <row r="9" spans="1:10" x14ac:dyDescent="0.25">
      <c r="A9" s="34" t="s">
        <v>8</v>
      </c>
      <c r="B9" s="56">
        <f>SUM(B10:B17)</f>
        <v>51378.245104000001</v>
      </c>
      <c r="C9" s="56">
        <f t="shared" ref="C9:H9" si="0">SUM(C10:C17)</f>
        <v>17176.632748999997</v>
      </c>
      <c r="D9" s="56">
        <f t="shared" si="0"/>
        <v>3044.4530460000005</v>
      </c>
      <c r="E9" s="56">
        <f t="shared" si="0"/>
        <v>6145.2541760000004</v>
      </c>
      <c r="F9" s="56">
        <f t="shared" si="0"/>
        <v>2365.8404310000001</v>
      </c>
      <c r="G9" s="56">
        <f t="shared" si="0"/>
        <v>21933.203270000002</v>
      </c>
      <c r="H9" s="56">
        <f t="shared" si="0"/>
        <v>712.85916900000007</v>
      </c>
      <c r="I9" s="44"/>
      <c r="J9" s="42"/>
    </row>
    <row r="10" spans="1:10" x14ac:dyDescent="0.25">
      <c r="A10" s="34" t="s">
        <v>9</v>
      </c>
      <c r="B10" s="23">
        <v>28647.062719000001</v>
      </c>
      <c r="C10" s="23">
        <v>4914.3991850000002</v>
      </c>
      <c r="D10" s="23">
        <v>922.40049399999998</v>
      </c>
      <c r="E10" s="23">
        <v>3614.5733540000001</v>
      </c>
      <c r="F10" s="23">
        <v>1225.4488180000001</v>
      </c>
      <c r="G10" s="23">
        <v>17301.269118</v>
      </c>
      <c r="H10" s="23">
        <v>668.97175000000004</v>
      </c>
      <c r="I10" s="45"/>
      <c r="J10" s="42"/>
    </row>
    <row r="11" spans="1:10" x14ac:dyDescent="0.25">
      <c r="A11" s="34" t="s">
        <v>47</v>
      </c>
      <c r="B11" s="23">
        <v>3366.6934150000002</v>
      </c>
      <c r="C11" s="23">
        <v>330.391188</v>
      </c>
      <c r="D11" s="23">
        <v>133.56664599999999</v>
      </c>
      <c r="E11" s="23">
        <v>83.037531999999999</v>
      </c>
      <c r="F11" s="23">
        <v>30.349439</v>
      </c>
      <c r="G11" s="23">
        <v>2785.4424009999998</v>
      </c>
      <c r="H11" s="23">
        <v>3.906209</v>
      </c>
      <c r="I11" s="45"/>
      <c r="J11" s="42"/>
    </row>
    <row r="12" spans="1:10" ht="17.25" x14ac:dyDescent="0.25">
      <c r="A12" s="34" t="s">
        <v>53</v>
      </c>
      <c r="B12" s="23">
        <v>9077.1046210000004</v>
      </c>
      <c r="C12" s="23">
        <v>7210.9945239999997</v>
      </c>
      <c r="D12" s="23">
        <v>794.61726199999998</v>
      </c>
      <c r="E12" s="23">
        <v>643.17621999999994</v>
      </c>
      <c r="F12" s="23">
        <v>159.149259</v>
      </c>
      <c r="G12" s="23">
        <v>269.16735599999998</v>
      </c>
      <c r="H12" s="23">
        <v>0</v>
      </c>
      <c r="I12" s="45"/>
      <c r="J12" s="42"/>
    </row>
    <row r="13" spans="1:10" x14ac:dyDescent="0.25">
      <c r="A13" s="34" t="s">
        <v>12</v>
      </c>
      <c r="B13" s="23">
        <v>313.10172699999998</v>
      </c>
      <c r="C13" s="23">
        <v>78.831485999999998</v>
      </c>
      <c r="D13" s="23">
        <v>71.833737999999997</v>
      </c>
      <c r="E13" s="23">
        <v>138.19871800000001</v>
      </c>
      <c r="F13" s="23">
        <v>24.237784999999999</v>
      </c>
      <c r="G13" s="23">
        <v>0</v>
      </c>
      <c r="H13" s="23">
        <v>0</v>
      </c>
      <c r="I13" s="45"/>
      <c r="J13" s="42"/>
    </row>
    <row r="14" spans="1:10" x14ac:dyDescent="0.25">
      <c r="A14" s="34" t="s">
        <v>13</v>
      </c>
      <c r="B14" s="23">
        <v>5173.1142769999997</v>
      </c>
      <c r="C14" s="23">
        <v>2395.1548630000002</v>
      </c>
      <c r="D14" s="23">
        <v>802.41450699999996</v>
      </c>
      <c r="E14" s="23">
        <v>962.55008899999996</v>
      </c>
      <c r="F14" s="23">
        <v>701.41540099999997</v>
      </c>
      <c r="G14" s="23">
        <v>311.57715400000001</v>
      </c>
      <c r="H14" s="23">
        <v>0</v>
      </c>
      <c r="I14" s="45"/>
      <c r="J14" s="42"/>
    </row>
    <row r="15" spans="1:10" x14ac:dyDescent="0.25">
      <c r="A15" s="34" t="s">
        <v>14</v>
      </c>
      <c r="B15" s="23">
        <v>982.07840899999997</v>
      </c>
      <c r="C15" s="23">
        <v>486.63081599999998</v>
      </c>
      <c r="D15" s="23">
        <v>79.427592000000004</v>
      </c>
      <c r="E15" s="23">
        <v>172.222568</v>
      </c>
      <c r="F15" s="23">
        <v>85.306599000000006</v>
      </c>
      <c r="G15" s="23">
        <v>143.20748</v>
      </c>
      <c r="H15" s="23">
        <v>15.283353999999999</v>
      </c>
      <c r="I15" s="45"/>
      <c r="J15" s="42"/>
    </row>
    <row r="16" spans="1:10" x14ac:dyDescent="0.25">
      <c r="A16" s="34" t="s">
        <v>15</v>
      </c>
      <c r="B16" s="23">
        <v>1097.340606</v>
      </c>
      <c r="C16" s="23">
        <v>310.58368400000001</v>
      </c>
      <c r="D16" s="23">
        <v>66.893608999999998</v>
      </c>
      <c r="E16" s="23">
        <v>123.65549799999999</v>
      </c>
      <c r="F16" s="23">
        <v>35.588558999999997</v>
      </c>
      <c r="G16" s="23">
        <v>549.762426</v>
      </c>
      <c r="H16" s="23">
        <v>10.85683</v>
      </c>
      <c r="I16" s="45"/>
      <c r="J16" s="42"/>
    </row>
    <row r="17" spans="1:10" x14ac:dyDescent="0.25">
      <c r="A17" s="34" t="s">
        <v>16</v>
      </c>
      <c r="B17" s="23">
        <v>2721.7493300000001</v>
      </c>
      <c r="C17" s="23">
        <v>1449.647003</v>
      </c>
      <c r="D17" s="23">
        <v>173.29919799999999</v>
      </c>
      <c r="E17" s="23">
        <v>407.84019699999999</v>
      </c>
      <c r="F17" s="23">
        <v>104.344571</v>
      </c>
      <c r="G17" s="23">
        <v>572.77733499999999</v>
      </c>
      <c r="H17" s="23">
        <v>13.841025999999999</v>
      </c>
      <c r="I17" s="45"/>
      <c r="J17" s="42"/>
    </row>
    <row r="18" spans="1:10" x14ac:dyDescent="0.25">
      <c r="A18" s="34" t="s">
        <v>48</v>
      </c>
      <c r="B18" s="57"/>
      <c r="C18" s="57"/>
      <c r="D18" s="57"/>
      <c r="E18" s="57"/>
      <c r="F18" s="57"/>
      <c r="G18" s="57"/>
      <c r="H18" s="57"/>
      <c r="I18" s="45"/>
      <c r="J18" s="46"/>
    </row>
    <row r="19" spans="1:10" x14ac:dyDescent="0.25">
      <c r="A19" s="34" t="s">
        <v>17</v>
      </c>
      <c r="B19" s="56">
        <f>SUM(B20:B21)</f>
        <v>21237.763561</v>
      </c>
      <c r="C19" s="56">
        <f t="shared" ref="C19:H19" si="1">SUM(C20:C21)</f>
        <v>5229.8495199999998</v>
      </c>
      <c r="D19" s="56">
        <f t="shared" si="1"/>
        <v>1019.5503960000001</v>
      </c>
      <c r="E19" s="56">
        <f t="shared" si="1"/>
        <v>801.69939399999998</v>
      </c>
      <c r="F19" s="56">
        <f t="shared" si="1"/>
        <v>200.70468599999998</v>
      </c>
      <c r="G19" s="56">
        <f t="shared" si="1"/>
        <v>13982.087782000001</v>
      </c>
      <c r="H19" s="56">
        <f t="shared" si="1"/>
        <v>3.8717829999999998</v>
      </c>
      <c r="I19" s="45"/>
      <c r="J19" s="46"/>
    </row>
    <row r="20" spans="1:10" x14ac:dyDescent="0.25">
      <c r="A20" s="34" t="s">
        <v>18</v>
      </c>
      <c r="B20" s="23">
        <v>16126.131751000001</v>
      </c>
      <c r="C20" s="23">
        <v>2605.971857</v>
      </c>
      <c r="D20" s="23">
        <v>777.43919500000004</v>
      </c>
      <c r="E20" s="23">
        <v>464.59524699999997</v>
      </c>
      <c r="F20" s="23">
        <v>110.433306</v>
      </c>
      <c r="G20" s="23">
        <v>12167.07122</v>
      </c>
      <c r="H20" s="23">
        <v>0.62092599999999998</v>
      </c>
      <c r="I20" s="45"/>
      <c r="J20" s="46"/>
    </row>
    <row r="21" spans="1:10" x14ac:dyDescent="0.25">
      <c r="A21" s="34" t="s">
        <v>19</v>
      </c>
      <c r="B21" s="23">
        <v>5111.6318099999999</v>
      </c>
      <c r="C21" s="23">
        <v>2623.8776630000002</v>
      </c>
      <c r="D21" s="23">
        <v>242.11120099999999</v>
      </c>
      <c r="E21" s="23">
        <v>337.10414700000001</v>
      </c>
      <c r="F21" s="23">
        <v>90.271379999999994</v>
      </c>
      <c r="G21" s="23">
        <v>1815.016562</v>
      </c>
      <c r="H21" s="23">
        <v>3.2508569999999999</v>
      </c>
      <c r="I21" s="45"/>
      <c r="J21" s="46"/>
    </row>
    <row r="22" spans="1:10" x14ac:dyDescent="0.25">
      <c r="A22" s="34"/>
      <c r="B22" s="25"/>
      <c r="C22" s="25"/>
      <c r="D22" s="25"/>
      <c r="E22" s="25"/>
      <c r="F22" s="25"/>
      <c r="G22" s="25"/>
      <c r="H22" s="25"/>
      <c r="I22" s="45"/>
      <c r="J22" s="46"/>
    </row>
    <row r="23" spans="1:10" x14ac:dyDescent="0.25">
      <c r="A23" s="34" t="s">
        <v>21</v>
      </c>
      <c r="B23" s="63"/>
      <c r="C23" s="61"/>
      <c r="D23" s="63"/>
      <c r="E23" s="63"/>
      <c r="F23" s="63"/>
      <c r="G23" s="63"/>
      <c r="H23" s="62"/>
      <c r="I23" s="45"/>
      <c r="J23" s="42"/>
    </row>
    <row r="24" spans="1:10" x14ac:dyDescent="0.25">
      <c r="A24" s="34" t="s">
        <v>49</v>
      </c>
      <c r="B24" s="66">
        <v>6514</v>
      </c>
      <c r="C24" s="66">
        <v>1743.4</v>
      </c>
      <c r="D24" s="66">
        <v>461.1</v>
      </c>
      <c r="E24" s="66">
        <v>691.5</v>
      </c>
      <c r="F24" s="66">
        <v>231.1</v>
      </c>
      <c r="G24" s="66">
        <v>3364.9</v>
      </c>
      <c r="H24" s="66">
        <v>21.9</v>
      </c>
      <c r="I24" s="45"/>
      <c r="J24" s="42"/>
    </row>
    <row r="25" spans="1:10" x14ac:dyDescent="0.25">
      <c r="A25" s="34" t="s">
        <v>50</v>
      </c>
      <c r="B25" s="23">
        <v>5816.0272750000004</v>
      </c>
      <c r="C25" s="23">
        <v>1802.3531029999999</v>
      </c>
      <c r="D25" s="23">
        <v>271.20184699999999</v>
      </c>
      <c r="E25" s="23">
        <v>447.158748</v>
      </c>
      <c r="F25" s="23">
        <v>194.36390499999999</v>
      </c>
      <c r="G25" s="23">
        <v>3073.267613</v>
      </c>
      <c r="H25" s="23">
        <v>27.682058999999999</v>
      </c>
      <c r="I25" s="45"/>
      <c r="J25" s="45"/>
    </row>
    <row r="26" spans="1:10" x14ac:dyDescent="0.25">
      <c r="A26" s="34"/>
      <c r="B26" s="63"/>
      <c r="C26" s="63"/>
      <c r="D26" s="63"/>
      <c r="E26" s="63"/>
      <c r="F26" s="63"/>
      <c r="G26" s="63"/>
      <c r="H26" s="63"/>
      <c r="I26" s="45"/>
      <c r="J26" s="42"/>
    </row>
    <row r="27" spans="1:10" x14ac:dyDescent="0.25">
      <c r="A27" s="34" t="s">
        <v>24</v>
      </c>
      <c r="B27" s="66">
        <v>43441.3</v>
      </c>
      <c r="C27" s="66">
        <v>12632.9</v>
      </c>
      <c r="D27" s="66">
        <v>3039.6</v>
      </c>
      <c r="E27" s="66">
        <v>5767.2</v>
      </c>
      <c r="F27" s="66">
        <v>2134.6999999999998</v>
      </c>
      <c r="G27" s="66">
        <v>19552.3</v>
      </c>
      <c r="H27" s="66">
        <v>314.7</v>
      </c>
      <c r="I27" s="45"/>
      <c r="J27" s="47"/>
    </row>
    <row r="28" spans="1:10" x14ac:dyDescent="0.25">
      <c r="A28" s="34" t="s">
        <v>51</v>
      </c>
      <c r="B28" s="23">
        <v>36384.432781000003</v>
      </c>
      <c r="C28" s="23">
        <v>10579.421652000001</v>
      </c>
      <c r="D28" s="23">
        <v>2494.7755670000001</v>
      </c>
      <c r="E28" s="23">
        <v>4454.1699060000001</v>
      </c>
      <c r="F28" s="23">
        <v>1710.887837</v>
      </c>
      <c r="G28" s="23">
        <v>16880.063117999998</v>
      </c>
      <c r="H28" s="23">
        <v>265.11470100000003</v>
      </c>
      <c r="I28" s="45"/>
      <c r="J28" s="47"/>
    </row>
    <row r="29" spans="1:10" x14ac:dyDescent="0.25">
      <c r="A29" s="34" t="s">
        <v>50</v>
      </c>
      <c r="B29" s="23">
        <v>7056.8767749999997</v>
      </c>
      <c r="C29" s="23">
        <v>2053.436956</v>
      </c>
      <c r="D29" s="23">
        <v>544.86706000000004</v>
      </c>
      <c r="E29" s="23">
        <v>1313.0513940000001</v>
      </c>
      <c r="F29" s="23">
        <v>423.76943199999999</v>
      </c>
      <c r="G29" s="23">
        <v>2672.2124170000002</v>
      </c>
      <c r="H29" s="23">
        <v>49.539515999999999</v>
      </c>
      <c r="I29" s="45"/>
      <c r="J29" s="45"/>
    </row>
    <row r="30" spans="1:10" x14ac:dyDescent="0.25">
      <c r="A30" s="34"/>
      <c r="B30" s="25"/>
      <c r="C30" s="25"/>
      <c r="D30" s="25"/>
      <c r="E30" s="25"/>
      <c r="F30" s="25"/>
      <c r="G30" s="25"/>
      <c r="H30" s="25"/>
      <c r="I30" s="45"/>
      <c r="J30" s="47"/>
    </row>
    <row r="31" spans="1:10" x14ac:dyDescent="0.25">
      <c r="A31" s="20" t="s">
        <v>37</v>
      </c>
      <c r="B31" s="66">
        <v>76294.7</v>
      </c>
      <c r="C31" s="66">
        <v>23754.2</v>
      </c>
      <c r="D31" s="66">
        <v>4305.2</v>
      </c>
      <c r="E31" s="66">
        <v>7454.6</v>
      </c>
      <c r="F31" s="66">
        <v>2746.8</v>
      </c>
      <c r="G31" s="66">
        <v>37310.9</v>
      </c>
      <c r="H31" s="66">
        <v>722.9</v>
      </c>
      <c r="I31" s="45"/>
      <c r="J31" s="42"/>
    </row>
    <row r="32" spans="1:10" x14ac:dyDescent="0.25">
      <c r="A32" s="20"/>
      <c r="B32" s="62"/>
      <c r="C32" s="62"/>
      <c r="D32" s="62"/>
      <c r="E32" s="62"/>
      <c r="F32" s="62"/>
      <c r="G32" s="62"/>
      <c r="H32" s="62"/>
      <c r="I32" s="45"/>
      <c r="J32" s="42"/>
    </row>
    <row r="33" spans="1:10" x14ac:dyDescent="0.25">
      <c r="A33" s="34" t="s">
        <v>27</v>
      </c>
      <c r="B33" s="22">
        <f>SUM(B34:B36)</f>
        <v>65688.853258999996</v>
      </c>
      <c r="C33" s="22">
        <f t="shared" ref="C33:H33" si="2">SUM(C34:C36)</f>
        <v>20894.203967000001</v>
      </c>
      <c r="D33" s="22">
        <f t="shared" si="2"/>
        <v>3521.4609369999998</v>
      </c>
      <c r="E33" s="22">
        <f t="shared" si="2"/>
        <v>5712.251499</v>
      </c>
      <c r="F33" s="22">
        <f t="shared" si="2"/>
        <v>2155.8925399999998</v>
      </c>
      <c r="G33" s="22">
        <f t="shared" si="2"/>
        <v>32898.83322</v>
      </c>
      <c r="H33" s="22">
        <f t="shared" si="2"/>
        <v>506.211096</v>
      </c>
      <c r="I33" s="45"/>
      <c r="J33" s="42"/>
    </row>
    <row r="34" spans="1:10" x14ac:dyDescent="0.25">
      <c r="A34" s="34" t="s">
        <v>26</v>
      </c>
      <c r="B34" s="23">
        <v>27336.159457999998</v>
      </c>
      <c r="C34" s="23">
        <v>5248.7106830000002</v>
      </c>
      <c r="D34" s="23">
        <v>1540.2750960000001</v>
      </c>
      <c r="E34" s="23">
        <v>2132.438142</v>
      </c>
      <c r="F34" s="23">
        <v>819.68451900000002</v>
      </c>
      <c r="G34" s="23">
        <v>17457.349236999999</v>
      </c>
      <c r="H34" s="23">
        <v>137.70178100000001</v>
      </c>
      <c r="I34" s="45"/>
      <c r="J34" s="42"/>
    </row>
    <row r="35" spans="1:10" x14ac:dyDescent="0.25">
      <c r="A35" s="34" t="s">
        <v>28</v>
      </c>
      <c r="B35" s="23">
        <v>13885.452740999999</v>
      </c>
      <c r="C35" s="23">
        <v>3326.8013759999999</v>
      </c>
      <c r="D35" s="23">
        <v>1012.016883</v>
      </c>
      <c r="E35" s="23">
        <v>1170.7089510000001</v>
      </c>
      <c r="F35" s="23">
        <v>468.73012699999998</v>
      </c>
      <c r="G35" s="23">
        <v>7755.4032100000004</v>
      </c>
      <c r="H35" s="23">
        <v>151.79219399999999</v>
      </c>
      <c r="I35" s="45"/>
      <c r="J35" s="42"/>
    </row>
    <row r="36" spans="1:10" x14ac:dyDescent="0.25">
      <c r="A36" s="34" t="s">
        <v>29</v>
      </c>
      <c r="B36" s="23">
        <v>24467.24106</v>
      </c>
      <c r="C36" s="23">
        <v>12318.691908000001</v>
      </c>
      <c r="D36" s="23">
        <v>969.16895799999998</v>
      </c>
      <c r="E36" s="23">
        <v>2409.1044059999999</v>
      </c>
      <c r="F36" s="23">
        <v>867.47789399999999</v>
      </c>
      <c r="G36" s="23">
        <v>7686.0807729999997</v>
      </c>
      <c r="H36" s="23">
        <v>216.71712099999999</v>
      </c>
      <c r="I36" s="45"/>
      <c r="J36" s="42"/>
    </row>
    <row r="37" spans="1:10" x14ac:dyDescent="0.25">
      <c r="A37" s="34"/>
      <c r="B37" s="25"/>
      <c r="C37" s="64"/>
      <c r="D37" s="64"/>
      <c r="E37" s="64"/>
      <c r="F37" s="64"/>
      <c r="G37" s="64"/>
      <c r="H37" s="64"/>
      <c r="I37" s="45"/>
      <c r="J37" s="42"/>
    </row>
    <row r="38" spans="1:10" x14ac:dyDescent="0.25">
      <c r="A38" s="34" t="s">
        <v>30</v>
      </c>
      <c r="B38" s="23">
        <v>5369.5056350000004</v>
      </c>
      <c r="C38" s="23">
        <v>1476.237558</v>
      </c>
      <c r="D38" s="23">
        <v>459.02940599999999</v>
      </c>
      <c r="E38" s="23">
        <v>973.38614600000005</v>
      </c>
      <c r="F38" s="23">
        <v>346.49104299999999</v>
      </c>
      <c r="G38" s="23">
        <v>1957.6048189999999</v>
      </c>
      <c r="H38" s="23">
        <v>156.756663</v>
      </c>
      <c r="I38" s="45"/>
      <c r="J38" s="48"/>
    </row>
    <row r="39" spans="1:10" x14ac:dyDescent="0.25">
      <c r="A39" s="34"/>
      <c r="B39" s="23"/>
      <c r="C39" s="23"/>
      <c r="D39" s="23"/>
      <c r="E39" s="23"/>
      <c r="F39" s="23"/>
      <c r="G39" s="23"/>
      <c r="H39" s="23"/>
      <c r="I39" s="45"/>
      <c r="J39" s="48"/>
    </row>
    <row r="40" spans="1:10" x14ac:dyDescent="0.25">
      <c r="A40" s="34" t="s">
        <v>31</v>
      </c>
      <c r="B40" s="23">
        <v>5236.3061879999996</v>
      </c>
      <c r="C40" s="23">
        <v>1383.7535170000001</v>
      </c>
      <c r="D40" s="23">
        <v>324.73952700000001</v>
      </c>
      <c r="E40" s="23">
        <v>768.921739</v>
      </c>
      <c r="F40" s="23">
        <v>244.43381299999999</v>
      </c>
      <c r="G40" s="23">
        <v>2454.505682</v>
      </c>
      <c r="H40" s="23">
        <v>59.951909999999998</v>
      </c>
      <c r="I40" s="45"/>
      <c r="J40" s="42"/>
    </row>
    <row r="41" spans="1:10" x14ac:dyDescent="0.25">
      <c r="A41" s="34" t="s">
        <v>32</v>
      </c>
      <c r="B41" s="23">
        <v>3647.7074090000001</v>
      </c>
      <c r="C41" s="23">
        <v>886.18286899999998</v>
      </c>
      <c r="D41" s="23">
        <v>220.46409499999999</v>
      </c>
      <c r="E41" s="23">
        <v>598.82562299999995</v>
      </c>
      <c r="F41" s="23">
        <v>182.78595200000001</v>
      </c>
      <c r="G41" s="23">
        <v>1712.522811</v>
      </c>
      <c r="H41" s="23">
        <v>46.926059000000002</v>
      </c>
      <c r="I41" s="45"/>
      <c r="J41" s="42"/>
    </row>
    <row r="42" spans="1:10" x14ac:dyDescent="0.25">
      <c r="A42" s="34" t="s">
        <v>33</v>
      </c>
      <c r="B42" s="23">
        <v>1588.5987789999999</v>
      </c>
      <c r="C42" s="23">
        <v>497.57064800000001</v>
      </c>
      <c r="D42" s="23">
        <v>104.275432</v>
      </c>
      <c r="E42" s="23">
        <v>170.09611599999999</v>
      </c>
      <c r="F42" s="23">
        <v>61.647860999999999</v>
      </c>
      <c r="G42" s="23">
        <v>741.98287100000005</v>
      </c>
      <c r="H42" s="23">
        <v>13.025850999999999</v>
      </c>
      <c r="I42" s="45"/>
      <c r="J42" s="42"/>
    </row>
    <row r="43" spans="1:10" x14ac:dyDescent="0.25">
      <c r="A43" s="20"/>
      <c r="B43" s="57"/>
      <c r="C43" s="57"/>
      <c r="D43" s="57"/>
      <c r="E43" s="57"/>
      <c r="F43" s="57"/>
      <c r="G43" s="57"/>
      <c r="H43" s="57"/>
      <c r="I43" s="45"/>
      <c r="J43" s="47"/>
    </row>
    <row r="44" spans="1:10" x14ac:dyDescent="0.25">
      <c r="A44" s="37" t="s">
        <v>35</v>
      </c>
      <c r="B44" s="49">
        <f>C44</f>
        <v>11233564</v>
      </c>
      <c r="C44" s="14">
        <v>11233564</v>
      </c>
      <c r="D44" s="14">
        <v>2229989</v>
      </c>
      <c r="E44" s="14">
        <v>8993983</v>
      </c>
      <c r="F44" s="14">
        <v>1918099</v>
      </c>
      <c r="G44" s="60" t="s">
        <v>52</v>
      </c>
      <c r="H44" s="60" t="s">
        <v>52</v>
      </c>
      <c r="I44" s="45"/>
      <c r="J44" s="42"/>
    </row>
    <row r="45" spans="1:10" x14ac:dyDescent="0.25">
      <c r="A45" s="20"/>
      <c r="B45" s="25"/>
      <c r="C45" s="25"/>
      <c r="D45" s="25"/>
      <c r="E45" s="25"/>
      <c r="F45" s="25"/>
      <c r="G45" s="25"/>
      <c r="H45" s="25"/>
      <c r="I45" s="45"/>
      <c r="J45" s="42"/>
    </row>
    <row r="46" spans="1:10" x14ac:dyDescent="0.25">
      <c r="A46" s="35" t="s">
        <v>7</v>
      </c>
      <c r="B46" s="66">
        <v>1147110.2</v>
      </c>
      <c r="C46" s="66">
        <v>1147110.2</v>
      </c>
      <c r="D46" s="66">
        <v>116338.2</v>
      </c>
      <c r="E46" s="66">
        <v>1034854.1</v>
      </c>
      <c r="F46" s="66">
        <v>250344.9</v>
      </c>
      <c r="G46" s="66">
        <v>1179725.6000000001</v>
      </c>
      <c r="H46" s="65" t="s">
        <v>52</v>
      </c>
      <c r="I46" s="45"/>
      <c r="J46" s="42"/>
    </row>
    <row r="47" spans="1:10" x14ac:dyDescent="0.25">
      <c r="A47" s="38"/>
      <c r="B47" s="39"/>
      <c r="C47" s="39"/>
      <c r="D47" s="39"/>
      <c r="E47" s="39"/>
      <c r="F47" s="39"/>
      <c r="G47" s="39"/>
      <c r="H47" s="39"/>
      <c r="I47" s="45"/>
      <c r="J47" s="42"/>
    </row>
    <row r="48" spans="1:10" x14ac:dyDescent="0.25">
      <c r="A48" s="20" t="s">
        <v>41</v>
      </c>
      <c r="B48" s="20"/>
      <c r="C48" s="20"/>
      <c r="D48" s="20"/>
      <c r="E48" s="20"/>
      <c r="F48" s="20"/>
      <c r="G48" s="20"/>
      <c r="H48" s="20"/>
      <c r="I48" s="42"/>
      <c r="J48" s="42"/>
    </row>
    <row r="49" spans="1:10" x14ac:dyDescent="0.25">
      <c r="A49" s="20"/>
      <c r="B49" s="20"/>
      <c r="C49" s="20"/>
      <c r="D49" s="20"/>
      <c r="E49" s="20"/>
      <c r="F49" s="20"/>
      <c r="G49" s="20"/>
      <c r="H49" s="20"/>
      <c r="I49" s="42"/>
      <c r="J49" s="42"/>
    </row>
    <row r="50" spans="1:10" x14ac:dyDescent="0.25">
      <c r="A50" s="20" t="s">
        <v>38</v>
      </c>
      <c r="B50" s="20"/>
      <c r="C50" s="20"/>
      <c r="D50" s="20"/>
      <c r="E50" s="20"/>
      <c r="F50" s="20"/>
      <c r="G50" s="20"/>
      <c r="H50" s="20"/>
      <c r="I50" s="42"/>
      <c r="J50" s="42"/>
    </row>
    <row r="51" spans="1:10" x14ac:dyDescent="0.25">
      <c r="A51" s="20"/>
      <c r="B51" s="20"/>
      <c r="C51" s="20"/>
      <c r="D51" s="20"/>
      <c r="E51" s="20"/>
      <c r="F51" s="20"/>
      <c r="G51" s="20"/>
      <c r="H51" s="20"/>
      <c r="I51" s="42"/>
      <c r="J51" s="42"/>
    </row>
    <row r="52" spans="1:10" ht="76.5" customHeight="1" x14ac:dyDescent="0.25">
      <c r="A52" s="109" t="s">
        <v>56</v>
      </c>
      <c r="B52" s="109"/>
      <c r="C52" s="109"/>
      <c r="D52" s="109"/>
      <c r="E52" s="109"/>
      <c r="F52" s="109"/>
      <c r="G52" s="109"/>
      <c r="H52" s="109"/>
      <c r="I52" s="42"/>
      <c r="J52" s="42"/>
    </row>
    <row r="53" spans="1:10" x14ac:dyDescent="0.25">
      <c r="A53" s="20"/>
      <c r="B53" s="20"/>
      <c r="C53" s="20"/>
      <c r="D53" s="20"/>
      <c r="E53" s="20"/>
      <c r="F53" s="20"/>
      <c r="G53" s="20"/>
      <c r="H53" s="20"/>
      <c r="I53" s="42"/>
      <c r="J53" s="42"/>
    </row>
    <row r="54" spans="1:10" x14ac:dyDescent="0.25">
      <c r="A54" s="20" t="s">
        <v>40</v>
      </c>
      <c r="B54" s="20"/>
      <c r="C54" s="20"/>
      <c r="D54" s="20"/>
      <c r="E54" s="20"/>
      <c r="F54" s="20"/>
      <c r="G54" s="20"/>
      <c r="H54" s="20"/>
      <c r="I54" s="42"/>
      <c r="J54" s="42"/>
    </row>
    <row r="55" spans="1:10" x14ac:dyDescent="0.25">
      <c r="A55" s="20"/>
      <c r="B55" s="20"/>
      <c r="C55" s="20"/>
      <c r="D55" s="20"/>
      <c r="E55" s="20"/>
      <c r="F55" s="20"/>
      <c r="G55" s="20"/>
      <c r="H55" s="20"/>
      <c r="I55" s="42"/>
      <c r="J55" s="42"/>
    </row>
    <row r="56" spans="1:10" x14ac:dyDescent="0.25">
      <c r="A56" s="42"/>
      <c r="B56" s="42"/>
      <c r="C56" s="42"/>
      <c r="D56" s="42"/>
      <c r="E56" s="42"/>
      <c r="F56" s="42"/>
      <c r="G56" s="42"/>
      <c r="H56" s="42"/>
      <c r="I56" s="42"/>
      <c r="J56" s="42"/>
    </row>
    <row r="57" spans="1:10" x14ac:dyDescent="0.25">
      <c r="A57" s="42"/>
      <c r="B57" s="42"/>
      <c r="C57" s="42"/>
      <c r="D57" s="42"/>
      <c r="E57" s="42"/>
      <c r="F57" s="42"/>
      <c r="G57" s="42"/>
      <c r="H57" s="42"/>
      <c r="I57" s="42"/>
      <c r="J57" s="42"/>
    </row>
    <row r="58" spans="1:10" x14ac:dyDescent="0.25">
      <c r="A58" s="42"/>
      <c r="B58" s="42"/>
      <c r="C58" s="42"/>
      <c r="D58" s="42"/>
      <c r="E58" s="42"/>
      <c r="F58" s="42"/>
      <c r="G58" s="42"/>
      <c r="H58" s="42"/>
      <c r="I58" s="42"/>
      <c r="J58" s="42"/>
    </row>
    <row r="59" spans="1:10" x14ac:dyDescent="0.25">
      <c r="A59" s="42"/>
      <c r="B59" s="42"/>
      <c r="C59" s="42"/>
      <c r="D59" s="42"/>
      <c r="E59" s="42"/>
      <c r="F59" s="42"/>
      <c r="G59" s="42"/>
      <c r="H59" s="42"/>
      <c r="I59" s="42"/>
      <c r="J59" s="42"/>
    </row>
  </sheetData>
  <mergeCells count="1">
    <mergeCell ref="A52:H52"/>
  </mergeCells>
  <pageMargins left="0.7" right="0.7" top="0.75" bottom="0.75" header="0.3" footer="0.3"/>
  <pageSetup scale="65"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workbookViewId="0"/>
  </sheetViews>
  <sheetFormatPr defaultColWidth="20.7109375" defaultRowHeight="15" x14ac:dyDescent="0.25"/>
  <cols>
    <col min="1" max="1" width="40.7109375" customWidth="1"/>
  </cols>
  <sheetData>
    <row r="1" spans="1:9" ht="20.25" x14ac:dyDescent="0.3">
      <c r="A1" s="50" t="s">
        <v>36</v>
      </c>
      <c r="B1" s="32"/>
      <c r="C1" s="32"/>
      <c r="D1" s="32"/>
      <c r="E1" s="32"/>
      <c r="F1" s="40"/>
      <c r="G1" s="41"/>
      <c r="H1" s="32"/>
      <c r="I1" s="42"/>
    </row>
    <row r="2" spans="1:9" ht="20.25" x14ac:dyDescent="0.3">
      <c r="A2" s="51" t="s">
        <v>57</v>
      </c>
      <c r="B2" s="34"/>
      <c r="C2" s="32"/>
      <c r="D2" s="32"/>
      <c r="E2" s="32"/>
      <c r="F2" s="32"/>
      <c r="G2" s="41"/>
      <c r="H2" s="32"/>
      <c r="I2" s="42"/>
    </row>
    <row r="3" spans="1:9" ht="20.25" x14ac:dyDescent="0.3">
      <c r="A3" s="33" t="s">
        <v>44</v>
      </c>
      <c r="B3" s="32"/>
      <c r="C3" s="32"/>
      <c r="D3" s="32"/>
      <c r="E3" s="32"/>
      <c r="F3" s="32"/>
      <c r="G3" s="32"/>
      <c r="H3" s="32"/>
      <c r="I3" s="42"/>
    </row>
    <row r="4" spans="1:9" x14ac:dyDescent="0.25">
      <c r="A4" s="35"/>
      <c r="B4" s="35"/>
      <c r="C4" s="35"/>
      <c r="D4" s="35"/>
      <c r="E4" s="35"/>
      <c r="F4" s="35"/>
      <c r="G4" s="35"/>
      <c r="H4" s="35"/>
      <c r="I4" s="42"/>
    </row>
    <row r="5" spans="1:9" x14ac:dyDescent="0.25">
      <c r="A5" s="52"/>
      <c r="B5" s="53" t="s">
        <v>6</v>
      </c>
      <c r="C5" s="54" t="s">
        <v>0</v>
      </c>
      <c r="D5" s="54" t="s">
        <v>1</v>
      </c>
      <c r="E5" s="54" t="s">
        <v>45</v>
      </c>
      <c r="F5" s="54" t="s">
        <v>46</v>
      </c>
      <c r="G5" s="55" t="s">
        <v>54</v>
      </c>
      <c r="H5" s="54" t="s">
        <v>55</v>
      </c>
      <c r="I5" s="43"/>
    </row>
    <row r="6" spans="1:9" x14ac:dyDescent="0.25">
      <c r="A6" s="32"/>
      <c r="B6" s="36"/>
      <c r="C6" s="36"/>
      <c r="D6" s="36"/>
      <c r="E6" s="36"/>
      <c r="F6" s="36"/>
      <c r="G6" s="36"/>
      <c r="H6" s="36"/>
      <c r="I6" s="43"/>
    </row>
    <row r="7" spans="1:9" x14ac:dyDescent="0.25">
      <c r="A7" s="32" t="s">
        <v>20</v>
      </c>
      <c r="B7" s="66">
        <v>71356.5</v>
      </c>
      <c r="C7" s="66">
        <v>21917.200000000001</v>
      </c>
      <c r="D7" s="66">
        <v>4122.8999999999996</v>
      </c>
      <c r="E7" s="66">
        <v>6626.4</v>
      </c>
      <c r="F7" s="66">
        <v>2502.6999999999998</v>
      </c>
      <c r="G7" s="66">
        <v>35488.800000000003</v>
      </c>
      <c r="H7" s="66">
        <v>698.6</v>
      </c>
    </row>
    <row r="8" spans="1:9" x14ac:dyDescent="0.25">
      <c r="A8" s="32"/>
      <c r="B8" s="56"/>
      <c r="C8" s="56"/>
      <c r="D8" s="56"/>
      <c r="E8" s="56"/>
      <c r="F8" s="56"/>
      <c r="G8" s="56"/>
      <c r="H8" s="56"/>
      <c r="I8" s="43"/>
    </row>
    <row r="9" spans="1:9" x14ac:dyDescent="0.25">
      <c r="A9" s="34" t="s">
        <v>8</v>
      </c>
      <c r="B9" s="56" t="s">
        <v>58</v>
      </c>
      <c r="C9" s="56" t="s">
        <v>59</v>
      </c>
      <c r="D9" s="56" t="s">
        <v>60</v>
      </c>
      <c r="E9" s="56" t="s">
        <v>61</v>
      </c>
      <c r="F9" s="56" t="s">
        <v>62</v>
      </c>
      <c r="G9" s="56" t="s">
        <v>63</v>
      </c>
      <c r="H9" s="56" t="s">
        <v>64</v>
      </c>
      <c r="I9" s="44"/>
    </row>
    <row r="10" spans="1:9" x14ac:dyDescent="0.25">
      <c r="A10" s="34" t="s">
        <v>9</v>
      </c>
      <c r="B10" s="22">
        <v>27777.150403</v>
      </c>
      <c r="C10" s="69">
        <v>4784.206655</v>
      </c>
      <c r="D10" s="69">
        <v>938.40570100000002</v>
      </c>
      <c r="E10" s="69">
        <v>3541.6411400000002</v>
      </c>
      <c r="F10" s="69">
        <v>1179.964189</v>
      </c>
      <c r="G10" s="69">
        <v>16681.330149000001</v>
      </c>
      <c r="H10" s="69">
        <v>651.60256900000002</v>
      </c>
      <c r="I10" s="45"/>
    </row>
    <row r="11" spans="1:9" x14ac:dyDescent="0.25">
      <c r="A11" s="34" t="s">
        <v>47</v>
      </c>
      <c r="B11" s="22">
        <v>3274.4798999999998</v>
      </c>
      <c r="C11" s="69">
        <v>312.19409999999999</v>
      </c>
      <c r="D11" s="69">
        <v>115.060619</v>
      </c>
      <c r="E11" s="69">
        <v>82.260294999999999</v>
      </c>
      <c r="F11" s="69">
        <v>29.731960999999998</v>
      </c>
      <c r="G11" s="69">
        <v>2731.0902190000002</v>
      </c>
      <c r="H11" s="69">
        <v>4.1427060000000004</v>
      </c>
      <c r="I11" s="45"/>
    </row>
    <row r="12" spans="1:9" ht="17.25" x14ac:dyDescent="0.25">
      <c r="A12" s="34" t="s">
        <v>53</v>
      </c>
      <c r="B12" s="22">
        <v>8775.7687210000004</v>
      </c>
      <c r="C12" s="69">
        <v>6947.5788409999996</v>
      </c>
      <c r="D12" s="69">
        <v>782.74385900000004</v>
      </c>
      <c r="E12" s="69">
        <v>616.34737500000006</v>
      </c>
      <c r="F12" s="69">
        <v>157.88103599999999</v>
      </c>
      <c r="G12" s="69">
        <v>271.21760999999998</v>
      </c>
      <c r="H12" s="69">
        <v>0</v>
      </c>
      <c r="I12" s="45"/>
    </row>
    <row r="13" spans="1:9" x14ac:dyDescent="0.25">
      <c r="A13" s="34" t="s">
        <v>12</v>
      </c>
      <c r="B13" s="22">
        <v>296.15041100000002</v>
      </c>
      <c r="C13" s="69">
        <v>75.731201999999996</v>
      </c>
      <c r="D13" s="69">
        <v>62.911721999999997</v>
      </c>
      <c r="E13" s="69">
        <v>133.99036799999999</v>
      </c>
      <c r="F13" s="69">
        <v>23.517119000000001</v>
      </c>
      <c r="G13" s="69">
        <v>0</v>
      </c>
      <c r="H13" s="69">
        <v>0</v>
      </c>
      <c r="I13" s="45"/>
    </row>
    <row r="14" spans="1:9" x14ac:dyDescent="0.25">
      <c r="A14" s="34" t="s">
        <v>13</v>
      </c>
      <c r="B14" s="22">
        <v>5329.4895939999997</v>
      </c>
      <c r="C14" s="69">
        <v>2564.837837</v>
      </c>
      <c r="D14" s="69">
        <v>816.25783699999999</v>
      </c>
      <c r="E14" s="69">
        <v>918.72532999999999</v>
      </c>
      <c r="F14" s="69">
        <v>696.08166300000005</v>
      </c>
      <c r="G14" s="69">
        <v>333.585667</v>
      </c>
      <c r="H14" s="69">
        <v>0</v>
      </c>
      <c r="I14" s="45"/>
    </row>
    <row r="15" spans="1:9" x14ac:dyDescent="0.25">
      <c r="A15" s="34" t="s">
        <v>14</v>
      </c>
      <c r="B15" s="22">
        <v>918.595461</v>
      </c>
      <c r="C15" s="69">
        <v>452.71197000000001</v>
      </c>
      <c r="D15" s="69">
        <v>71.776649000000006</v>
      </c>
      <c r="E15" s="69">
        <v>181.95280399999999</v>
      </c>
      <c r="F15" s="69">
        <v>83.271854000000005</v>
      </c>
      <c r="G15" s="69">
        <v>114.827972</v>
      </c>
      <c r="H15" s="69">
        <v>14.054212</v>
      </c>
      <c r="I15" s="45"/>
    </row>
    <row r="16" spans="1:9" x14ac:dyDescent="0.25">
      <c r="A16" s="34" t="s">
        <v>15</v>
      </c>
      <c r="B16" s="22">
        <v>943.89026200000001</v>
      </c>
      <c r="C16" s="69">
        <v>227.763957</v>
      </c>
      <c r="D16" s="69">
        <v>58.368899999999996</v>
      </c>
      <c r="E16" s="69">
        <v>132.938748</v>
      </c>
      <c r="F16" s="69">
        <v>38.365490000000001</v>
      </c>
      <c r="G16" s="69">
        <v>474.63109300000002</v>
      </c>
      <c r="H16" s="69">
        <v>11.822074000000001</v>
      </c>
      <c r="I16" s="45"/>
    </row>
    <row r="17" spans="1:9" x14ac:dyDescent="0.25">
      <c r="A17" s="34" t="s">
        <v>16</v>
      </c>
      <c r="B17" s="22">
        <v>2596.2407429999998</v>
      </c>
      <c r="C17" s="69">
        <v>1343.5892699999999</v>
      </c>
      <c r="D17" s="69">
        <v>185.18032500000001</v>
      </c>
      <c r="E17" s="69">
        <v>383.63785899999999</v>
      </c>
      <c r="F17" s="69">
        <v>103.67654</v>
      </c>
      <c r="G17" s="69">
        <v>567.13489700000002</v>
      </c>
      <c r="H17" s="69">
        <v>13.021852000000001</v>
      </c>
      <c r="I17" s="45"/>
    </row>
    <row r="18" spans="1:9" x14ac:dyDescent="0.25">
      <c r="A18" s="34" t="s">
        <v>48</v>
      </c>
      <c r="B18" s="57"/>
      <c r="C18" s="57"/>
      <c r="D18" s="57"/>
      <c r="E18" s="57"/>
      <c r="F18" s="57"/>
      <c r="G18" s="57"/>
      <c r="H18" s="57"/>
      <c r="I18" s="45"/>
    </row>
    <row r="19" spans="1:9" x14ac:dyDescent="0.25">
      <c r="A19" s="34" t="s">
        <v>17</v>
      </c>
      <c r="B19" s="66">
        <v>21444.799999999999</v>
      </c>
      <c r="C19" s="66">
        <v>5208.6000000000004</v>
      </c>
      <c r="D19" s="66">
        <v>1092.2</v>
      </c>
      <c r="E19" s="66">
        <v>634.9</v>
      </c>
      <c r="F19" s="66">
        <v>190.2</v>
      </c>
      <c r="G19" s="66">
        <v>14315</v>
      </c>
      <c r="H19" s="66">
        <v>3.9</v>
      </c>
      <c r="I19" s="45"/>
    </row>
    <row r="20" spans="1:9" x14ac:dyDescent="0.25">
      <c r="A20" s="34" t="s">
        <v>18</v>
      </c>
      <c r="B20" s="22">
        <v>16016.864002</v>
      </c>
      <c r="C20" s="58">
        <v>2548.9879660000001</v>
      </c>
      <c r="D20" s="58">
        <v>827.17135199999996</v>
      </c>
      <c r="E20" s="58">
        <v>419.45465200000001</v>
      </c>
      <c r="F20" s="58">
        <v>106.132042</v>
      </c>
      <c r="G20" s="58">
        <v>12114.328151</v>
      </c>
      <c r="H20" s="58">
        <v>0.78983899999999996</v>
      </c>
      <c r="I20" s="45"/>
    </row>
    <row r="21" spans="1:9" x14ac:dyDescent="0.25">
      <c r="A21" s="34" t="s">
        <v>19</v>
      </c>
      <c r="B21" s="22">
        <v>5427.8930760000003</v>
      </c>
      <c r="C21" s="58">
        <v>2659.6072640000002</v>
      </c>
      <c r="D21" s="58">
        <v>265.04235399999999</v>
      </c>
      <c r="E21" s="58">
        <v>215.405552</v>
      </c>
      <c r="F21" s="58">
        <v>84.063623000000007</v>
      </c>
      <c r="G21" s="58">
        <v>2200.6378460000001</v>
      </c>
      <c r="H21" s="58">
        <v>3.1364369999999999</v>
      </c>
      <c r="I21" s="45"/>
    </row>
    <row r="22" spans="1:9" x14ac:dyDescent="0.25">
      <c r="A22" s="34"/>
      <c r="B22" s="22"/>
      <c r="C22" s="22"/>
      <c r="D22" s="22"/>
      <c r="E22" s="22"/>
      <c r="F22" s="22"/>
      <c r="G22" s="22"/>
      <c r="H22" s="22"/>
      <c r="I22" s="45"/>
    </row>
    <row r="23" spans="1:9" x14ac:dyDescent="0.25">
      <c r="A23" s="34" t="s">
        <v>21</v>
      </c>
      <c r="B23" s="57"/>
      <c r="C23" s="57"/>
      <c r="D23" s="57"/>
      <c r="E23" s="57"/>
      <c r="F23" s="57"/>
      <c r="G23" s="57"/>
      <c r="H23" s="56"/>
      <c r="I23" s="45"/>
    </row>
    <row r="24" spans="1:9" x14ac:dyDescent="0.25">
      <c r="A24" s="34" t="s">
        <v>49</v>
      </c>
      <c r="B24" s="66">
        <v>4011</v>
      </c>
      <c r="C24" s="66">
        <v>945.2</v>
      </c>
      <c r="D24" s="66">
        <v>297.89999999999998</v>
      </c>
      <c r="E24" s="66">
        <v>555.9</v>
      </c>
      <c r="F24" s="66">
        <v>269.3</v>
      </c>
      <c r="G24" s="66">
        <v>1904.4</v>
      </c>
      <c r="H24" s="66">
        <v>38.299999999999997</v>
      </c>
      <c r="I24" s="45"/>
    </row>
    <row r="25" spans="1:9" x14ac:dyDescent="0.25">
      <c r="A25" s="34" t="s">
        <v>50</v>
      </c>
      <c r="B25" s="22">
        <v>5776.6014009999999</v>
      </c>
      <c r="C25" s="22">
        <v>1397.4053409999999</v>
      </c>
      <c r="D25" s="22">
        <v>234.82130599999999</v>
      </c>
      <c r="E25" s="22">
        <v>574.40945199999999</v>
      </c>
      <c r="F25" s="22">
        <v>194.88038599999999</v>
      </c>
      <c r="G25" s="22">
        <v>3359.6220469999998</v>
      </c>
      <c r="H25" s="22">
        <v>15.462869</v>
      </c>
      <c r="I25" s="45"/>
    </row>
    <row r="26" spans="1:9" x14ac:dyDescent="0.25">
      <c r="A26" s="34"/>
      <c r="B26" s="57"/>
      <c r="C26" s="57"/>
      <c r="D26" s="57"/>
      <c r="E26" s="57"/>
      <c r="F26" s="57"/>
      <c r="G26" s="57"/>
      <c r="H26" s="57"/>
      <c r="I26" s="45"/>
    </row>
    <row r="27" spans="1:9" x14ac:dyDescent="0.25">
      <c r="A27" s="34" t="s">
        <v>24</v>
      </c>
      <c r="B27" s="66">
        <v>43176.3</v>
      </c>
      <c r="C27" s="66">
        <v>12125.2</v>
      </c>
      <c r="D27" s="66">
        <v>3034.4</v>
      </c>
      <c r="E27" s="66">
        <v>5718.9</v>
      </c>
      <c r="F27" s="66">
        <v>2087.8000000000002</v>
      </c>
      <c r="G27" s="66">
        <v>19888.400000000001</v>
      </c>
      <c r="H27" s="66">
        <v>321.60000000000002</v>
      </c>
      <c r="I27" s="45"/>
    </row>
    <row r="28" spans="1:9" x14ac:dyDescent="0.25">
      <c r="A28" s="34" t="s">
        <v>51</v>
      </c>
      <c r="B28" s="22">
        <v>35948.688902000002</v>
      </c>
      <c r="C28" s="22">
        <v>10390.008820999999</v>
      </c>
      <c r="D28" s="22">
        <v>2420.9038369999998</v>
      </c>
      <c r="E28" s="22">
        <v>4322.3989220000003</v>
      </c>
      <c r="F28" s="22">
        <v>1692.4571739999999</v>
      </c>
      <c r="G28" s="22">
        <v>16842.867375000002</v>
      </c>
      <c r="H28" s="22">
        <v>280.052773</v>
      </c>
      <c r="I28" s="45"/>
    </row>
    <row r="29" spans="1:9" x14ac:dyDescent="0.25">
      <c r="A29" s="34" t="s">
        <v>50</v>
      </c>
      <c r="B29" s="22">
        <v>7227.6321470000003</v>
      </c>
      <c r="C29" s="22">
        <v>1735.235674</v>
      </c>
      <c r="D29" s="22">
        <v>613.49195799999995</v>
      </c>
      <c r="E29" s="22">
        <v>1396.4628540000001</v>
      </c>
      <c r="F29" s="22">
        <v>395.36435</v>
      </c>
      <c r="G29" s="22">
        <v>3045.5662430000002</v>
      </c>
      <c r="H29" s="22">
        <v>41.511068000000002</v>
      </c>
      <c r="I29" s="45"/>
    </row>
    <row r="30" spans="1:9" x14ac:dyDescent="0.25">
      <c r="A30" s="34"/>
      <c r="B30" s="22"/>
      <c r="C30" s="22"/>
      <c r="D30" s="22"/>
      <c r="E30" s="22"/>
      <c r="F30" s="22"/>
      <c r="G30" s="22"/>
      <c r="H30" s="22"/>
      <c r="I30" s="45"/>
    </row>
    <row r="31" spans="1:9" x14ac:dyDescent="0.25">
      <c r="A31" s="20" t="s">
        <v>37</v>
      </c>
      <c r="B31" s="66">
        <v>75877.2</v>
      </c>
      <c r="C31" s="66">
        <v>23333.1</v>
      </c>
      <c r="D31" s="66">
        <v>4410</v>
      </c>
      <c r="E31" s="66">
        <v>7399.4</v>
      </c>
      <c r="F31" s="66">
        <v>2693.6</v>
      </c>
      <c r="G31" s="66">
        <v>37326.1</v>
      </c>
      <c r="H31" s="66">
        <v>715.1</v>
      </c>
      <c r="I31" s="45"/>
    </row>
    <row r="32" spans="1:9" x14ac:dyDescent="0.25">
      <c r="A32" s="34" t="s">
        <v>27</v>
      </c>
      <c r="B32" s="22">
        <v>64821.193204000003</v>
      </c>
      <c r="C32" s="22">
        <v>20475.821660000001</v>
      </c>
      <c r="D32" s="22">
        <v>3565.4657390000002</v>
      </c>
      <c r="E32" s="22">
        <v>5573.2194559999998</v>
      </c>
      <c r="F32" s="22">
        <v>2094.221622</v>
      </c>
      <c r="G32" s="22">
        <v>32620.124596000001</v>
      </c>
      <c r="H32" s="22">
        <v>492.34013099999999</v>
      </c>
      <c r="I32" s="45"/>
    </row>
    <row r="33" spans="1:9" x14ac:dyDescent="0.25">
      <c r="A33" s="34" t="s">
        <v>26</v>
      </c>
      <c r="B33" s="22">
        <v>27443.657319000002</v>
      </c>
      <c r="C33" s="58">
        <v>5176.5528370000002</v>
      </c>
      <c r="D33" s="58">
        <v>1587.4270509999999</v>
      </c>
      <c r="E33" s="58">
        <v>2098.8877349999998</v>
      </c>
      <c r="F33" s="58">
        <v>812.58164299999999</v>
      </c>
      <c r="G33" s="58">
        <v>17635.908241000001</v>
      </c>
      <c r="H33" s="58">
        <v>132.299812</v>
      </c>
      <c r="I33" s="45"/>
    </row>
    <row r="34" spans="1:9" x14ac:dyDescent="0.25">
      <c r="A34" s="34" t="s">
        <v>28</v>
      </c>
      <c r="B34" s="22">
        <v>13069.848389000001</v>
      </c>
      <c r="C34" s="58">
        <v>3213.427987</v>
      </c>
      <c r="D34" s="58">
        <v>986.59765000000004</v>
      </c>
      <c r="E34" s="58">
        <v>1090.6216730000001</v>
      </c>
      <c r="F34" s="58">
        <v>422.04966000000002</v>
      </c>
      <c r="G34" s="58">
        <v>7216.4018180000003</v>
      </c>
      <c r="H34" s="58">
        <v>140.74960100000001</v>
      </c>
      <c r="I34" s="45"/>
    </row>
    <row r="35" spans="1:9" x14ac:dyDescent="0.25">
      <c r="A35" s="34" t="s">
        <v>29</v>
      </c>
      <c r="B35" s="22">
        <v>24307.687495999999</v>
      </c>
      <c r="C35" s="58">
        <v>12085.840835999999</v>
      </c>
      <c r="D35" s="58">
        <v>991.44103800000005</v>
      </c>
      <c r="E35" s="58">
        <v>2383.7100479999999</v>
      </c>
      <c r="F35" s="58">
        <v>859.59031900000002</v>
      </c>
      <c r="G35" s="58">
        <v>7767.8145370000002</v>
      </c>
      <c r="H35" s="58">
        <v>219.290718</v>
      </c>
      <c r="I35" s="45"/>
    </row>
    <row r="36" spans="1:9" x14ac:dyDescent="0.25">
      <c r="A36" s="34" t="s">
        <v>30</v>
      </c>
      <c r="B36" s="22">
        <v>5902.353126</v>
      </c>
      <c r="C36" s="22">
        <v>1426.0545520000001</v>
      </c>
      <c r="D36" s="22">
        <v>482.37367</v>
      </c>
      <c r="E36" s="22">
        <v>1108.311391</v>
      </c>
      <c r="F36" s="22">
        <v>366.72798399999999</v>
      </c>
      <c r="G36" s="22">
        <v>2355.3949130000001</v>
      </c>
      <c r="H36" s="22">
        <v>163.49061599999999</v>
      </c>
      <c r="I36" s="45"/>
    </row>
    <row r="37" spans="1:9" x14ac:dyDescent="0.25">
      <c r="A37" s="34" t="s">
        <v>31</v>
      </c>
      <c r="B37" s="22">
        <v>5153.6357889999999</v>
      </c>
      <c r="C37" s="22">
        <v>1431.1749620000001</v>
      </c>
      <c r="D37" s="22">
        <v>362.15240599999998</v>
      </c>
      <c r="E37" s="22">
        <v>717.84036500000002</v>
      </c>
      <c r="F37" s="22">
        <v>232.62205800000001</v>
      </c>
      <c r="G37" s="22">
        <v>2350.6083629999998</v>
      </c>
      <c r="H37" s="22">
        <v>59.237634999999997</v>
      </c>
      <c r="I37" s="45"/>
    </row>
    <row r="38" spans="1:9" x14ac:dyDescent="0.25">
      <c r="A38" s="34" t="s">
        <v>32</v>
      </c>
      <c r="B38" s="22">
        <v>3534.8866589999998</v>
      </c>
      <c r="C38" s="22">
        <v>957.95572900000002</v>
      </c>
      <c r="D38" s="22">
        <v>249.46749</v>
      </c>
      <c r="E38" s="22">
        <v>548.19183099999998</v>
      </c>
      <c r="F38" s="22">
        <v>169.28381099999999</v>
      </c>
      <c r="G38" s="22">
        <v>1564.622204</v>
      </c>
      <c r="H38" s="22">
        <v>45.365594000000002</v>
      </c>
      <c r="I38" s="45"/>
    </row>
    <row r="39" spans="1:9" x14ac:dyDescent="0.25">
      <c r="A39" s="34" t="s">
        <v>33</v>
      </c>
      <c r="B39" s="22">
        <v>1618.7491299999999</v>
      </c>
      <c r="C39" s="22">
        <v>473.21923299999997</v>
      </c>
      <c r="D39" s="22">
        <v>112.684916</v>
      </c>
      <c r="E39" s="22">
        <v>169.64853500000001</v>
      </c>
      <c r="F39" s="22">
        <v>63.338247000000003</v>
      </c>
      <c r="G39" s="22">
        <v>785.98615900000004</v>
      </c>
      <c r="H39" s="22">
        <v>13.87204</v>
      </c>
      <c r="I39" s="45"/>
    </row>
    <row r="40" spans="1:9" x14ac:dyDescent="0.25">
      <c r="A40" s="20"/>
      <c r="B40" s="57"/>
      <c r="C40" s="57"/>
      <c r="D40" s="57"/>
      <c r="E40" s="57"/>
      <c r="F40" s="57"/>
      <c r="G40" s="57"/>
      <c r="H40" s="57"/>
      <c r="I40" s="45"/>
    </row>
    <row r="41" spans="1:9" x14ac:dyDescent="0.25">
      <c r="A41" s="37" t="s">
        <v>35</v>
      </c>
      <c r="B41" s="56" t="s">
        <v>65</v>
      </c>
      <c r="C41" s="49">
        <v>11220287</v>
      </c>
      <c r="D41" s="68">
        <v>2251697</v>
      </c>
      <c r="E41" s="68">
        <v>8972784</v>
      </c>
      <c r="F41" s="68">
        <v>1909584</v>
      </c>
      <c r="G41" s="60" t="s">
        <v>52</v>
      </c>
      <c r="H41" s="60" t="s">
        <v>52</v>
      </c>
      <c r="I41" s="45"/>
    </row>
    <row r="42" spans="1:9" x14ac:dyDescent="0.25">
      <c r="A42" s="20"/>
      <c r="B42" s="22"/>
      <c r="C42" s="22"/>
      <c r="D42" s="22"/>
      <c r="E42" s="22"/>
      <c r="F42" s="22"/>
      <c r="G42" s="22"/>
      <c r="H42" s="22"/>
      <c r="I42" s="45"/>
    </row>
    <row r="43" spans="1:9" x14ac:dyDescent="0.25">
      <c r="A43" s="35" t="s">
        <v>7</v>
      </c>
      <c r="B43" s="66">
        <v>1165825.8</v>
      </c>
      <c r="C43" s="66">
        <v>1165825.8</v>
      </c>
      <c r="D43" s="66">
        <v>120883.7</v>
      </c>
      <c r="E43" s="66">
        <v>1049285.8</v>
      </c>
      <c r="F43" s="66">
        <v>260001.9</v>
      </c>
      <c r="G43" s="66">
        <v>1210166.8999999999</v>
      </c>
      <c r="H43" s="60" t="s">
        <v>52</v>
      </c>
      <c r="I43" s="45"/>
    </row>
    <row r="44" spans="1:9" x14ac:dyDescent="0.25">
      <c r="A44" s="38"/>
      <c r="B44" s="39"/>
      <c r="C44" s="39"/>
      <c r="D44" s="39"/>
      <c r="E44" s="39"/>
      <c r="F44" s="39"/>
      <c r="G44" s="39"/>
      <c r="H44" s="39"/>
      <c r="I44" s="45"/>
    </row>
    <row r="45" spans="1:9" x14ac:dyDescent="0.25">
      <c r="A45" s="20" t="s">
        <v>41</v>
      </c>
      <c r="B45" s="20"/>
      <c r="C45" s="20"/>
      <c r="D45" s="20"/>
      <c r="E45" s="20"/>
      <c r="F45" s="20"/>
      <c r="G45" s="20"/>
      <c r="H45" s="20"/>
      <c r="I45" s="42"/>
    </row>
    <row r="46" spans="1:9" x14ac:dyDescent="0.25">
      <c r="A46" s="20"/>
      <c r="B46" s="20"/>
      <c r="C46" s="20"/>
      <c r="D46" s="5"/>
      <c r="E46" s="20"/>
      <c r="F46" s="20"/>
      <c r="G46" s="20"/>
      <c r="H46" s="20"/>
      <c r="I46" s="42"/>
    </row>
    <row r="47" spans="1:9" x14ac:dyDescent="0.25">
      <c r="A47" s="20" t="s">
        <v>38</v>
      </c>
      <c r="B47" s="20"/>
      <c r="C47" s="20"/>
      <c r="D47" s="20"/>
      <c r="E47" s="20"/>
      <c r="F47" s="20"/>
      <c r="G47" s="20"/>
      <c r="H47" s="20"/>
      <c r="I47" s="42"/>
    </row>
    <row r="48" spans="1:9" x14ac:dyDescent="0.25">
      <c r="A48" s="20"/>
      <c r="B48" s="20"/>
      <c r="C48" s="20"/>
      <c r="D48" s="20"/>
      <c r="E48" s="20"/>
      <c r="F48" s="20"/>
      <c r="G48" s="20"/>
      <c r="H48" s="20"/>
      <c r="I48" s="42"/>
    </row>
    <row r="49" spans="1:9" x14ac:dyDescent="0.25">
      <c r="A49" s="20" t="s">
        <v>66</v>
      </c>
      <c r="B49" s="20"/>
      <c r="C49" s="20"/>
      <c r="D49" s="20"/>
      <c r="E49" s="20"/>
      <c r="F49" s="20"/>
      <c r="G49" s="20"/>
      <c r="H49" s="20"/>
      <c r="I49" s="42"/>
    </row>
    <row r="50" spans="1:9" x14ac:dyDescent="0.25">
      <c r="A50" s="20"/>
      <c r="B50" s="20"/>
      <c r="C50" s="20"/>
      <c r="D50" s="20"/>
      <c r="E50" s="20"/>
      <c r="F50" s="20"/>
      <c r="G50" s="20"/>
      <c r="H50" s="20"/>
      <c r="I50" s="42"/>
    </row>
    <row r="51" spans="1:9" ht="73.5" customHeight="1" x14ac:dyDescent="0.25">
      <c r="A51" s="109" t="s">
        <v>56</v>
      </c>
      <c r="B51" s="109"/>
      <c r="C51" s="109"/>
      <c r="D51" s="109"/>
      <c r="E51" s="109"/>
      <c r="F51" s="109"/>
      <c r="G51" s="109"/>
      <c r="H51" s="109"/>
      <c r="I51" s="42"/>
    </row>
    <row r="52" spans="1:9" x14ac:dyDescent="0.25">
      <c r="A52" s="20"/>
      <c r="B52" s="20"/>
      <c r="C52" s="20"/>
      <c r="D52" s="20"/>
      <c r="E52" s="20"/>
      <c r="F52" s="20"/>
      <c r="G52" s="20"/>
      <c r="H52" s="20"/>
      <c r="I52" s="42"/>
    </row>
    <row r="53" spans="1:9" x14ac:dyDescent="0.25">
      <c r="A53" s="20" t="s">
        <v>40</v>
      </c>
      <c r="B53" s="20"/>
      <c r="C53" s="20"/>
      <c r="D53" s="20"/>
      <c r="E53" s="20"/>
      <c r="F53" s="20"/>
      <c r="G53" s="20"/>
      <c r="H53" s="20"/>
      <c r="I53" s="42"/>
    </row>
    <row r="54" spans="1:9" x14ac:dyDescent="0.25">
      <c r="A54" s="20"/>
      <c r="B54" s="20"/>
      <c r="C54" s="20"/>
      <c r="D54" s="20"/>
      <c r="E54" s="20"/>
      <c r="F54" s="20"/>
      <c r="G54" s="20"/>
      <c r="H54" s="20"/>
      <c r="I54" s="42"/>
    </row>
    <row r="55" spans="1:9" x14ac:dyDescent="0.25">
      <c r="A55" s="42"/>
      <c r="B55" s="42"/>
      <c r="C55" s="42"/>
      <c r="D55" s="42"/>
      <c r="E55" s="42"/>
      <c r="F55" s="42"/>
      <c r="G55" s="42"/>
      <c r="H55" s="42"/>
      <c r="I55" s="42"/>
    </row>
    <row r="56" spans="1:9" x14ac:dyDescent="0.25">
      <c r="A56" s="42"/>
      <c r="B56" s="42"/>
      <c r="C56" s="42"/>
      <c r="D56" s="42"/>
      <c r="E56" s="42"/>
      <c r="F56" s="42"/>
      <c r="G56" s="42"/>
      <c r="H56" s="42"/>
      <c r="I56" s="42"/>
    </row>
    <row r="57" spans="1:9" x14ac:dyDescent="0.25">
      <c r="A57" s="42"/>
      <c r="B57" s="42"/>
      <c r="C57" s="42"/>
      <c r="D57" s="42"/>
      <c r="E57" s="42"/>
      <c r="F57" s="42"/>
      <c r="G57" s="42"/>
      <c r="H57" s="42"/>
      <c r="I57" s="42"/>
    </row>
    <row r="58" spans="1:9" x14ac:dyDescent="0.25">
      <c r="A58" s="42"/>
      <c r="B58" s="42"/>
      <c r="C58" s="42"/>
      <c r="D58" s="42"/>
      <c r="E58" s="42"/>
      <c r="F58" s="42"/>
      <c r="G58" s="42"/>
      <c r="H58" s="42"/>
      <c r="I58" s="42"/>
    </row>
    <row r="59" spans="1:9" x14ac:dyDescent="0.25">
      <c r="A59" s="42"/>
      <c r="B59" s="42"/>
      <c r="C59" s="42"/>
      <c r="D59" s="42"/>
      <c r="E59" s="42"/>
      <c r="F59" s="42"/>
      <c r="G59" s="42"/>
      <c r="H59" s="42"/>
      <c r="I59" s="42"/>
    </row>
  </sheetData>
  <mergeCells count="1">
    <mergeCell ref="A51:H51"/>
  </mergeCells>
  <pageMargins left="0.7" right="0.7" top="0.75" bottom="0.75" header="0.3" footer="0.3"/>
  <pageSetup scale="65"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topLeftCell="A19" workbookViewId="0">
      <selection activeCell="C40" sqref="C40"/>
    </sheetView>
  </sheetViews>
  <sheetFormatPr defaultColWidth="20.7109375" defaultRowHeight="15" x14ac:dyDescent="0.25"/>
  <cols>
    <col min="1" max="1" width="40.7109375" customWidth="1"/>
  </cols>
  <sheetData>
    <row r="1" spans="1:12" ht="20.25" x14ac:dyDescent="0.3">
      <c r="A1" s="50" t="s">
        <v>36</v>
      </c>
      <c r="B1" s="32"/>
      <c r="C1" s="32"/>
      <c r="D1" s="32"/>
      <c r="E1" s="32"/>
      <c r="F1" s="70"/>
      <c r="G1" s="41"/>
      <c r="H1" s="32"/>
      <c r="I1" s="42"/>
      <c r="J1" s="42"/>
      <c r="K1" s="42"/>
      <c r="L1" s="42"/>
    </row>
    <row r="2" spans="1:12" ht="20.25" x14ac:dyDescent="0.3">
      <c r="A2" s="51" t="s">
        <v>67</v>
      </c>
      <c r="B2" s="34"/>
      <c r="C2" s="32"/>
      <c r="D2" s="32"/>
      <c r="E2" s="32"/>
      <c r="F2" s="32"/>
      <c r="G2" s="41"/>
      <c r="H2" s="32"/>
      <c r="I2" s="42"/>
      <c r="J2" s="42"/>
      <c r="K2" s="42"/>
      <c r="L2" s="42"/>
    </row>
    <row r="3" spans="1:12" ht="20.25" x14ac:dyDescent="0.3">
      <c r="A3" s="33" t="s">
        <v>44</v>
      </c>
      <c r="B3" s="32"/>
      <c r="C3" s="32"/>
      <c r="D3" s="32"/>
      <c r="E3" s="32"/>
      <c r="F3" s="32"/>
      <c r="G3" s="32"/>
      <c r="H3" s="32"/>
      <c r="I3" s="42"/>
      <c r="J3" s="42"/>
      <c r="K3" s="42"/>
      <c r="L3" s="42"/>
    </row>
    <row r="4" spans="1:12" x14ac:dyDescent="0.25">
      <c r="A4" s="35"/>
      <c r="B4" s="35"/>
      <c r="C4" s="35"/>
      <c r="D4" s="35"/>
      <c r="E4" s="35"/>
      <c r="F4" s="35"/>
      <c r="G4" s="35"/>
      <c r="H4" s="35"/>
      <c r="I4" s="42"/>
      <c r="J4" s="42"/>
      <c r="K4" s="42"/>
      <c r="L4" s="42"/>
    </row>
    <row r="5" spans="1:12" x14ac:dyDescent="0.25">
      <c r="A5" s="52"/>
      <c r="B5" s="53" t="s">
        <v>6</v>
      </c>
      <c r="C5" s="54" t="s">
        <v>0</v>
      </c>
      <c r="D5" s="54" t="s">
        <v>1</v>
      </c>
      <c r="E5" s="54" t="s">
        <v>45</v>
      </c>
      <c r="F5" s="54" t="s">
        <v>46</v>
      </c>
      <c r="G5" s="55" t="s">
        <v>54</v>
      </c>
      <c r="H5" s="54" t="s">
        <v>55</v>
      </c>
      <c r="I5" s="43"/>
      <c r="J5" s="43"/>
      <c r="K5" s="43"/>
      <c r="L5" s="43"/>
    </row>
    <row r="6" spans="1:12" x14ac:dyDescent="0.25">
      <c r="A6" s="32"/>
      <c r="B6" s="36"/>
      <c r="C6" s="36"/>
      <c r="D6" s="36"/>
      <c r="E6" s="36"/>
      <c r="F6" s="36"/>
      <c r="G6" s="36"/>
      <c r="H6" s="36"/>
      <c r="J6" s="43"/>
      <c r="K6" s="43"/>
      <c r="L6" s="43"/>
    </row>
    <row r="7" spans="1:12" x14ac:dyDescent="0.25">
      <c r="A7" s="32" t="s">
        <v>20</v>
      </c>
      <c r="B7" s="66">
        <v>71130.600000000006</v>
      </c>
      <c r="C7" s="66">
        <v>21775</v>
      </c>
      <c r="D7" s="66">
        <v>4033.9</v>
      </c>
      <c r="E7" s="66">
        <v>6532</v>
      </c>
      <c r="F7" s="66">
        <v>2381.1999999999998</v>
      </c>
      <c r="G7" s="66">
        <v>35726.199999999997</v>
      </c>
      <c r="H7" s="66">
        <v>682.4</v>
      </c>
      <c r="I7" s="43"/>
      <c r="J7" s="43"/>
      <c r="K7" s="43"/>
      <c r="L7" s="43"/>
    </row>
    <row r="8" spans="1:12" x14ac:dyDescent="0.25">
      <c r="A8" s="32"/>
      <c r="B8" s="66"/>
      <c r="C8" s="66"/>
      <c r="D8" s="66"/>
      <c r="E8" s="66"/>
      <c r="F8" s="66"/>
      <c r="G8" s="66"/>
      <c r="H8" s="66"/>
      <c r="I8" s="43"/>
      <c r="J8" s="43"/>
      <c r="K8" s="43"/>
      <c r="L8" s="43"/>
    </row>
    <row r="9" spans="1:12" x14ac:dyDescent="0.25">
      <c r="A9" s="34" t="s">
        <v>8</v>
      </c>
      <c r="B9" s="66">
        <v>48611.4</v>
      </c>
      <c r="C9" s="66">
        <v>16367.3</v>
      </c>
      <c r="D9" s="66">
        <v>2889</v>
      </c>
      <c r="E9" s="66">
        <v>5869.1</v>
      </c>
      <c r="F9" s="66">
        <v>2189.3000000000002</v>
      </c>
      <c r="G9" s="66">
        <v>20619</v>
      </c>
      <c r="H9" s="66">
        <v>677.7</v>
      </c>
      <c r="I9" s="44"/>
      <c r="J9" s="42"/>
      <c r="K9" s="42"/>
      <c r="L9" s="42"/>
    </row>
    <row r="10" spans="1:12" x14ac:dyDescent="0.25">
      <c r="A10" s="34" t="s">
        <v>9</v>
      </c>
      <c r="B10" s="22">
        <v>27149.5</v>
      </c>
      <c r="C10" s="69">
        <v>4716</v>
      </c>
      <c r="D10" s="69">
        <v>894.5</v>
      </c>
      <c r="E10" s="69">
        <v>3471.3</v>
      </c>
      <c r="F10" s="69">
        <v>1135</v>
      </c>
      <c r="G10" s="69">
        <v>16296.7</v>
      </c>
      <c r="H10" s="69">
        <v>636.1</v>
      </c>
      <c r="I10" s="45"/>
      <c r="J10" s="42"/>
      <c r="K10" s="42"/>
      <c r="L10" s="42"/>
    </row>
    <row r="11" spans="1:12" x14ac:dyDescent="0.25">
      <c r="A11" s="34" t="s">
        <v>47</v>
      </c>
      <c r="B11" s="22">
        <v>3137.7</v>
      </c>
      <c r="C11" s="69">
        <v>296.60000000000002</v>
      </c>
      <c r="D11" s="69">
        <v>117.4</v>
      </c>
      <c r="E11" s="69">
        <v>78.3</v>
      </c>
      <c r="F11" s="69">
        <v>29.8</v>
      </c>
      <c r="G11" s="69">
        <v>2612.3000000000002</v>
      </c>
      <c r="H11" s="69">
        <v>3.2</v>
      </c>
      <c r="I11" s="45"/>
      <c r="J11" s="42"/>
      <c r="K11" s="42"/>
      <c r="L11" s="42"/>
    </row>
    <row r="12" spans="1:12" ht="17.25" x14ac:dyDescent="0.25">
      <c r="A12" s="34" t="s">
        <v>53</v>
      </c>
      <c r="B12" s="22">
        <f>SUM(C12:H12)</f>
        <v>8446.9</v>
      </c>
      <c r="C12" s="69">
        <v>6725.4</v>
      </c>
      <c r="D12" s="69">
        <v>737.4</v>
      </c>
      <c r="E12" s="69">
        <v>572</v>
      </c>
      <c r="F12" s="69">
        <v>149.4</v>
      </c>
      <c r="G12" s="69">
        <v>262.7</v>
      </c>
      <c r="H12" s="69">
        <v>0</v>
      </c>
      <c r="I12" s="45"/>
      <c r="J12" s="42"/>
      <c r="K12" s="42"/>
      <c r="L12" s="42"/>
    </row>
    <row r="13" spans="1:12" x14ac:dyDescent="0.25">
      <c r="A13" s="34" t="s">
        <v>12</v>
      </c>
      <c r="B13" s="22">
        <v>310.39999999999998</v>
      </c>
      <c r="C13" s="69">
        <v>97.8</v>
      </c>
      <c r="D13" s="69">
        <v>58.2</v>
      </c>
      <c r="E13" s="69">
        <v>132.4</v>
      </c>
      <c r="F13" s="69">
        <v>21.9</v>
      </c>
      <c r="G13" s="69">
        <v>0</v>
      </c>
      <c r="H13" s="69">
        <v>0</v>
      </c>
      <c r="I13" s="45"/>
      <c r="J13" s="42"/>
      <c r="K13" s="42"/>
      <c r="L13" s="42"/>
    </row>
    <row r="14" spans="1:12" x14ac:dyDescent="0.25">
      <c r="A14" s="34" t="s">
        <v>13</v>
      </c>
      <c r="B14" s="22">
        <f>SUM(C14:H14)</f>
        <v>5019.2</v>
      </c>
      <c r="C14" s="69">
        <v>2405.5</v>
      </c>
      <c r="D14" s="69">
        <v>759.7</v>
      </c>
      <c r="E14" s="69">
        <v>899.1</v>
      </c>
      <c r="F14" s="69">
        <v>636.29999999999995</v>
      </c>
      <c r="G14" s="69">
        <v>318.60000000000002</v>
      </c>
      <c r="H14" s="69">
        <v>0</v>
      </c>
      <c r="I14" s="45"/>
      <c r="J14" s="42"/>
      <c r="K14" s="42"/>
      <c r="L14" s="42"/>
    </row>
    <row r="15" spans="1:12" x14ac:dyDescent="0.25">
      <c r="A15" s="34" t="s">
        <v>14</v>
      </c>
      <c r="B15" s="22">
        <f>SUM(C15:H15)</f>
        <v>905.6</v>
      </c>
      <c r="C15" s="69">
        <v>443.7</v>
      </c>
      <c r="D15" s="69">
        <v>69.2</v>
      </c>
      <c r="E15" s="69">
        <v>179.3</v>
      </c>
      <c r="F15" s="69">
        <v>77.8</v>
      </c>
      <c r="G15" s="69">
        <v>121.9</v>
      </c>
      <c r="H15" s="69">
        <v>13.7</v>
      </c>
      <c r="I15" s="45"/>
      <c r="J15" s="42"/>
      <c r="K15" s="42"/>
      <c r="L15" s="42"/>
    </row>
    <row r="16" spans="1:12" x14ac:dyDescent="0.25">
      <c r="A16" s="34" t="s">
        <v>15</v>
      </c>
      <c r="B16" s="22">
        <v>993.6</v>
      </c>
      <c r="C16" s="69">
        <v>255.2</v>
      </c>
      <c r="D16" s="69">
        <v>84.4</v>
      </c>
      <c r="E16" s="69">
        <v>129</v>
      </c>
      <c r="F16" s="69">
        <v>38.200000000000003</v>
      </c>
      <c r="G16" s="69">
        <v>475.6</v>
      </c>
      <c r="H16" s="69">
        <v>11.1</v>
      </c>
      <c r="I16" s="45"/>
      <c r="J16" s="42"/>
      <c r="K16" s="42"/>
      <c r="L16" s="42"/>
    </row>
    <row r="17" spans="1:12" x14ac:dyDescent="0.25">
      <c r="A17" s="34" t="s">
        <v>16</v>
      </c>
      <c r="B17" s="22">
        <f>SUM(C17:H17)</f>
        <v>2648.5</v>
      </c>
      <c r="C17" s="69">
        <v>1427</v>
      </c>
      <c r="D17" s="69">
        <v>168.2</v>
      </c>
      <c r="E17" s="69">
        <v>407.8</v>
      </c>
      <c r="F17" s="69">
        <v>100.9</v>
      </c>
      <c r="G17" s="69">
        <v>531.1</v>
      </c>
      <c r="H17" s="69">
        <v>13.5</v>
      </c>
      <c r="I17" s="45"/>
      <c r="J17" s="42"/>
      <c r="K17" s="42"/>
      <c r="L17" s="42"/>
    </row>
    <row r="18" spans="1:12" x14ac:dyDescent="0.25">
      <c r="A18" s="34" t="s">
        <v>48</v>
      </c>
      <c r="B18" s="73"/>
      <c r="C18" s="73"/>
      <c r="D18" s="73"/>
      <c r="E18" s="73"/>
      <c r="F18" s="73"/>
      <c r="G18" s="73"/>
      <c r="H18" s="73"/>
      <c r="I18" s="71"/>
      <c r="J18" s="46"/>
      <c r="K18" s="46"/>
      <c r="L18" s="46"/>
    </row>
    <row r="19" spans="1:12" x14ac:dyDescent="0.25">
      <c r="A19" s="34" t="s">
        <v>17</v>
      </c>
      <c r="B19" s="66">
        <v>22519.3</v>
      </c>
      <c r="C19" s="66">
        <v>5407.7</v>
      </c>
      <c r="D19" s="66">
        <v>1144.8</v>
      </c>
      <c r="E19" s="66">
        <v>662.9</v>
      </c>
      <c r="F19" s="66">
        <v>191.9</v>
      </c>
      <c r="G19" s="66">
        <v>15107.2</v>
      </c>
      <c r="H19" s="66">
        <v>4.5999999999999996</v>
      </c>
      <c r="I19" s="71"/>
      <c r="J19" s="46"/>
      <c r="K19" s="46"/>
      <c r="L19" s="46"/>
    </row>
    <row r="20" spans="1:12" x14ac:dyDescent="0.25">
      <c r="A20" s="34" t="s">
        <v>18</v>
      </c>
      <c r="B20" s="22">
        <f>SUM(C20:H20)</f>
        <v>16442.5</v>
      </c>
      <c r="C20" s="22">
        <v>2628.2</v>
      </c>
      <c r="D20" s="22">
        <v>873.3</v>
      </c>
      <c r="E20" s="22">
        <v>448</v>
      </c>
      <c r="F20" s="22">
        <v>115.1</v>
      </c>
      <c r="G20" s="22">
        <v>12376.9</v>
      </c>
      <c r="H20" s="22">
        <v>1</v>
      </c>
      <c r="I20" s="71"/>
      <c r="J20" s="46"/>
      <c r="K20" s="46"/>
      <c r="L20" s="46"/>
    </row>
    <row r="21" spans="1:12" x14ac:dyDescent="0.25">
      <c r="A21" s="34" t="s">
        <v>19</v>
      </c>
      <c r="B21" s="22">
        <v>6076.8</v>
      </c>
      <c r="C21" s="22">
        <v>2779.5</v>
      </c>
      <c r="D21" s="22">
        <v>271.5</v>
      </c>
      <c r="E21" s="22">
        <v>215</v>
      </c>
      <c r="F21" s="22">
        <v>76.900000000000006</v>
      </c>
      <c r="G21" s="22">
        <v>2730.3</v>
      </c>
      <c r="H21" s="22">
        <v>3.7</v>
      </c>
      <c r="I21" s="71"/>
      <c r="J21" s="46"/>
      <c r="K21" s="46"/>
      <c r="L21" s="46"/>
    </row>
    <row r="22" spans="1:12" x14ac:dyDescent="0.25">
      <c r="A22" s="34"/>
      <c r="B22" s="22"/>
      <c r="C22" s="22"/>
      <c r="D22" s="22"/>
      <c r="E22" s="22"/>
      <c r="F22" s="22"/>
      <c r="G22" s="22"/>
      <c r="H22" s="22"/>
      <c r="I22" s="71"/>
      <c r="J22" s="46"/>
      <c r="K22" s="46"/>
      <c r="L22" s="46"/>
    </row>
    <row r="23" spans="1:12" x14ac:dyDescent="0.25">
      <c r="A23" s="34" t="s">
        <v>21</v>
      </c>
      <c r="B23" s="57"/>
      <c r="C23" s="57"/>
      <c r="D23" s="57"/>
      <c r="E23" s="57"/>
      <c r="F23" s="57"/>
      <c r="G23" s="57"/>
      <c r="H23" s="56"/>
      <c r="I23" s="45"/>
      <c r="J23" s="42"/>
      <c r="K23" s="42"/>
      <c r="L23" s="42"/>
    </row>
    <row r="24" spans="1:12" x14ac:dyDescent="0.25">
      <c r="A24" s="34" t="s">
        <v>49</v>
      </c>
      <c r="B24" s="66">
        <v>5042.3999999999996</v>
      </c>
      <c r="C24" s="66">
        <v>1767.8</v>
      </c>
      <c r="D24" s="66">
        <v>272.89999999999998</v>
      </c>
      <c r="E24" s="66">
        <v>648.20000000000005</v>
      </c>
      <c r="F24" s="66">
        <v>158.6</v>
      </c>
      <c r="G24" s="66">
        <v>2168.1999999999998</v>
      </c>
      <c r="H24" s="66">
        <v>26.7</v>
      </c>
      <c r="I24" s="45"/>
      <c r="J24" s="42"/>
      <c r="K24" s="42"/>
      <c r="L24" s="42"/>
    </row>
    <row r="25" spans="1:12" x14ac:dyDescent="0.25">
      <c r="A25" s="34" t="s">
        <v>50</v>
      </c>
      <c r="B25" s="22">
        <v>6110.7</v>
      </c>
      <c r="C25" s="22">
        <v>1640.9</v>
      </c>
      <c r="D25" s="22">
        <v>273.7</v>
      </c>
      <c r="E25" s="22">
        <v>630.5</v>
      </c>
      <c r="F25" s="22">
        <v>185.5</v>
      </c>
      <c r="G25" s="22">
        <v>3355.3</v>
      </c>
      <c r="H25" s="22">
        <v>24.9</v>
      </c>
      <c r="I25" s="45"/>
      <c r="J25" s="45"/>
      <c r="K25" s="42"/>
      <c r="L25" s="42"/>
    </row>
    <row r="26" spans="1:12" x14ac:dyDescent="0.25">
      <c r="A26" s="34"/>
      <c r="B26" s="57"/>
      <c r="C26" s="57"/>
      <c r="D26" s="57"/>
      <c r="E26" s="57"/>
      <c r="F26" s="57"/>
      <c r="G26" s="57"/>
      <c r="H26" s="57"/>
      <c r="I26" s="45"/>
      <c r="J26" s="42"/>
      <c r="K26" s="42"/>
      <c r="L26" s="42"/>
    </row>
    <row r="27" spans="1:12" x14ac:dyDescent="0.25">
      <c r="A27" s="34" t="s">
        <v>24</v>
      </c>
      <c r="B27" s="66">
        <v>42962.5</v>
      </c>
      <c r="C27" s="66">
        <v>12295</v>
      </c>
      <c r="D27" s="66">
        <v>3010.6</v>
      </c>
      <c r="E27" s="66">
        <v>5448.6</v>
      </c>
      <c r="F27" s="66">
        <v>1988.7</v>
      </c>
      <c r="G27" s="66">
        <v>19889</v>
      </c>
      <c r="H27" s="66">
        <v>330.6</v>
      </c>
      <c r="I27" s="45"/>
      <c r="J27" s="47"/>
      <c r="K27" s="47"/>
      <c r="L27" s="47"/>
    </row>
    <row r="28" spans="1:12" x14ac:dyDescent="0.25">
      <c r="A28" s="34" t="s">
        <v>51</v>
      </c>
      <c r="B28" s="22">
        <f>SUM(C28:H28)</f>
        <v>35790.1</v>
      </c>
      <c r="C28" s="22">
        <v>10369.299999999999</v>
      </c>
      <c r="D28" s="22">
        <v>2436.8000000000002</v>
      </c>
      <c r="E28" s="22">
        <v>4282.1000000000004</v>
      </c>
      <c r="F28" s="22">
        <v>1603.1</v>
      </c>
      <c r="G28" s="22">
        <v>16824.7</v>
      </c>
      <c r="H28" s="22">
        <v>274.10000000000002</v>
      </c>
      <c r="I28" s="45"/>
      <c r="J28" s="47"/>
      <c r="K28" s="47"/>
      <c r="L28" s="47"/>
    </row>
    <row r="29" spans="1:12" x14ac:dyDescent="0.25">
      <c r="A29" s="34" t="s">
        <v>50</v>
      </c>
      <c r="B29" s="22">
        <f>SUM(C29:H29)</f>
        <v>7172.2999999999993</v>
      </c>
      <c r="C29" s="22">
        <v>1925.7</v>
      </c>
      <c r="D29" s="22">
        <v>573.79999999999995</v>
      </c>
      <c r="E29" s="22">
        <v>1166.5</v>
      </c>
      <c r="F29" s="22">
        <v>385.6</v>
      </c>
      <c r="G29" s="22">
        <v>3064.2</v>
      </c>
      <c r="H29" s="22">
        <v>56.5</v>
      </c>
      <c r="I29" s="45"/>
      <c r="J29" s="45"/>
      <c r="K29" s="47"/>
      <c r="L29" s="47"/>
    </row>
    <row r="30" spans="1:12" x14ac:dyDescent="0.25">
      <c r="A30" s="34"/>
      <c r="B30" s="22"/>
      <c r="C30" s="57"/>
      <c r="D30" s="57"/>
      <c r="E30" s="57"/>
      <c r="F30" s="57"/>
      <c r="G30" s="57"/>
      <c r="H30" s="22"/>
      <c r="I30" s="45"/>
      <c r="J30" s="47"/>
      <c r="K30" s="47"/>
      <c r="L30" s="47"/>
    </row>
    <row r="31" spans="1:12" x14ac:dyDescent="0.25">
      <c r="A31" s="20" t="s">
        <v>37</v>
      </c>
      <c r="B31" s="66">
        <v>74971.600000000006</v>
      </c>
      <c r="C31" s="66">
        <v>23147.3</v>
      </c>
      <c r="D31" s="66">
        <v>4303.3</v>
      </c>
      <c r="E31" s="66">
        <v>7132.2</v>
      </c>
      <c r="F31" s="66">
        <v>2536</v>
      </c>
      <c r="G31" s="66">
        <v>37142.300000000003</v>
      </c>
      <c r="H31" s="66">
        <v>710.5</v>
      </c>
      <c r="I31" s="45"/>
      <c r="J31" s="42"/>
      <c r="K31" s="42"/>
      <c r="L31" s="42"/>
    </row>
    <row r="32" spans="1:12" x14ac:dyDescent="0.25">
      <c r="A32" s="34" t="s">
        <v>27</v>
      </c>
      <c r="B32" s="22">
        <v>63572</v>
      </c>
      <c r="C32" s="22">
        <f>SUM(C33:C35)</f>
        <v>20324.099999999999</v>
      </c>
      <c r="D32" s="22">
        <v>3424.4</v>
      </c>
      <c r="E32" s="22">
        <f>SUM(E33:E35)</f>
        <v>5410.6</v>
      </c>
      <c r="F32" s="22">
        <f>SUM(F33:F35)</f>
        <v>1999.7</v>
      </c>
      <c r="G32" s="22">
        <v>31945.3</v>
      </c>
      <c r="H32" s="22">
        <f>SUM(H33:H35)</f>
        <v>467.9</v>
      </c>
      <c r="I32" s="45"/>
      <c r="J32" s="42"/>
      <c r="K32" s="42"/>
      <c r="L32" s="42"/>
    </row>
    <row r="33" spans="1:12" x14ac:dyDescent="0.25">
      <c r="A33" s="34" t="s">
        <v>26</v>
      </c>
      <c r="B33" s="22">
        <f>SUM(C33:H33)</f>
        <v>27660.400000000001</v>
      </c>
      <c r="C33" s="22">
        <v>5333.1</v>
      </c>
      <c r="D33" s="22">
        <v>1575.2</v>
      </c>
      <c r="E33" s="22">
        <v>2107.6</v>
      </c>
      <c r="F33" s="22">
        <v>795.2</v>
      </c>
      <c r="G33" s="22">
        <v>17719.7</v>
      </c>
      <c r="H33" s="22">
        <v>129.6</v>
      </c>
      <c r="I33" s="45"/>
      <c r="J33" s="42"/>
      <c r="K33" s="42"/>
      <c r="L33" s="42"/>
    </row>
    <row r="34" spans="1:12" x14ac:dyDescent="0.25">
      <c r="A34" s="34" t="s">
        <v>28</v>
      </c>
      <c r="B34" s="22">
        <f>SUM(C34:H34)</f>
        <v>11857.199999999999</v>
      </c>
      <c r="C34" s="22">
        <v>2949.2</v>
      </c>
      <c r="D34" s="22">
        <v>875</v>
      </c>
      <c r="E34" s="22">
        <v>983.7</v>
      </c>
      <c r="F34" s="22">
        <v>377.2</v>
      </c>
      <c r="G34" s="22">
        <v>6543.5</v>
      </c>
      <c r="H34" s="22">
        <v>128.6</v>
      </c>
      <c r="I34" s="45"/>
      <c r="J34" s="42"/>
      <c r="K34" s="42"/>
      <c r="L34" s="42"/>
    </row>
    <row r="35" spans="1:12" x14ac:dyDescent="0.25">
      <c r="A35" s="34" t="s">
        <v>29</v>
      </c>
      <c r="B35" s="22">
        <f>SUM(C35:H35)</f>
        <v>24054.400000000001</v>
      </c>
      <c r="C35" s="22">
        <v>12041.8</v>
      </c>
      <c r="D35" s="22">
        <v>974.1</v>
      </c>
      <c r="E35" s="22">
        <v>2319.3000000000002</v>
      </c>
      <c r="F35" s="22">
        <v>827.3</v>
      </c>
      <c r="G35" s="22">
        <v>7682.2</v>
      </c>
      <c r="H35" s="22">
        <v>209.7</v>
      </c>
      <c r="I35" s="45"/>
      <c r="J35" s="42"/>
      <c r="K35" s="42"/>
      <c r="L35" s="42"/>
    </row>
    <row r="36" spans="1:12" x14ac:dyDescent="0.25">
      <c r="A36" s="34" t="s">
        <v>30</v>
      </c>
      <c r="B36" s="22">
        <f>SUM(C36:H36)</f>
        <v>6669.7000000000007</v>
      </c>
      <c r="C36" s="22">
        <v>1606.1</v>
      </c>
      <c r="D36" s="22">
        <v>541.4</v>
      </c>
      <c r="E36" s="22">
        <v>1074.4000000000001</v>
      </c>
      <c r="F36" s="22">
        <v>318.7</v>
      </c>
      <c r="G36" s="22">
        <v>2945</v>
      </c>
      <c r="H36" s="22">
        <v>184.1</v>
      </c>
      <c r="I36" s="45"/>
      <c r="J36" s="48"/>
      <c r="K36" s="42"/>
      <c r="L36" s="42"/>
    </row>
    <row r="37" spans="1:12" x14ac:dyDescent="0.25">
      <c r="A37" s="34" t="s">
        <v>31</v>
      </c>
      <c r="B37" s="22">
        <f>SUM(C37:H37)</f>
        <v>4729.8999999999996</v>
      </c>
      <c r="C37" s="22">
        <f>SUM(C38:C39)</f>
        <v>1217.0999999999999</v>
      </c>
      <c r="D37" s="22">
        <f>SUM(D38:D39)</f>
        <v>337.5</v>
      </c>
      <c r="E37" s="22">
        <f>SUM(E38:E39)</f>
        <v>647.1</v>
      </c>
      <c r="F37" s="22">
        <f>SUM(F38:F39)</f>
        <v>217.70000000000002</v>
      </c>
      <c r="G37" s="22">
        <v>2252</v>
      </c>
      <c r="H37" s="22">
        <f>SUM(H38:H39)</f>
        <v>58.5</v>
      </c>
      <c r="I37" s="45"/>
      <c r="J37" s="42"/>
      <c r="K37" s="42"/>
      <c r="L37" s="42"/>
    </row>
    <row r="38" spans="1:12" x14ac:dyDescent="0.25">
      <c r="A38" s="34" t="s">
        <v>32</v>
      </c>
      <c r="B38" s="22">
        <v>3125.2</v>
      </c>
      <c r="C38" s="22">
        <v>781.6</v>
      </c>
      <c r="D38" s="22">
        <v>217.3</v>
      </c>
      <c r="E38" s="22">
        <v>479</v>
      </c>
      <c r="F38" s="22">
        <v>152.80000000000001</v>
      </c>
      <c r="G38" s="22">
        <v>1449.9</v>
      </c>
      <c r="H38" s="22">
        <v>44.5</v>
      </c>
      <c r="I38" s="45"/>
      <c r="J38" s="42"/>
      <c r="K38" s="42"/>
      <c r="L38" s="42"/>
    </row>
    <row r="39" spans="1:12" x14ac:dyDescent="0.25">
      <c r="A39" s="34" t="s">
        <v>33</v>
      </c>
      <c r="B39" s="22">
        <f>SUM(C39:H39)</f>
        <v>1604.7</v>
      </c>
      <c r="C39" s="22">
        <v>435.5</v>
      </c>
      <c r="D39" s="22">
        <v>120.2</v>
      </c>
      <c r="E39" s="22">
        <v>168.1</v>
      </c>
      <c r="F39" s="22">
        <v>64.900000000000006</v>
      </c>
      <c r="G39" s="22">
        <v>802</v>
      </c>
      <c r="H39" s="22">
        <v>14</v>
      </c>
      <c r="I39" s="45"/>
      <c r="J39" s="42"/>
      <c r="K39" s="42"/>
      <c r="L39" s="42"/>
    </row>
    <row r="40" spans="1:12" x14ac:dyDescent="0.25">
      <c r="A40" s="20"/>
      <c r="B40" s="74"/>
      <c r="C40" s="22"/>
      <c r="D40" s="22"/>
      <c r="E40" s="22"/>
      <c r="F40" s="22"/>
      <c r="G40" s="56"/>
      <c r="H40" s="22"/>
      <c r="I40" s="72"/>
      <c r="J40" s="47"/>
      <c r="K40" s="47"/>
      <c r="L40" s="47"/>
    </row>
    <row r="41" spans="1:12" x14ac:dyDescent="0.25">
      <c r="A41" s="37" t="s">
        <v>35</v>
      </c>
      <c r="B41" s="49">
        <v>11202969</v>
      </c>
      <c r="C41" s="49">
        <v>11202969</v>
      </c>
      <c r="D41" s="68">
        <v>2235187</v>
      </c>
      <c r="E41" s="68">
        <v>8958225</v>
      </c>
      <c r="F41" s="68">
        <v>1905192</v>
      </c>
      <c r="G41" s="60" t="s">
        <v>52</v>
      </c>
      <c r="H41" s="60" t="s">
        <v>52</v>
      </c>
      <c r="I41" s="45"/>
      <c r="J41" s="42"/>
      <c r="K41" s="42"/>
      <c r="L41" s="42"/>
    </row>
    <row r="42" spans="1:12" x14ac:dyDescent="0.25">
      <c r="A42" s="20"/>
      <c r="B42" s="22"/>
      <c r="C42" s="22"/>
      <c r="D42" s="22"/>
      <c r="E42" s="22"/>
      <c r="F42" s="22"/>
      <c r="G42" s="22"/>
      <c r="H42" s="22"/>
      <c r="I42" s="45"/>
      <c r="J42" s="42"/>
      <c r="K42" s="42"/>
      <c r="L42" s="42"/>
    </row>
    <row r="43" spans="1:12" x14ac:dyDescent="0.25">
      <c r="A43" s="35" t="s">
        <v>7</v>
      </c>
      <c r="B43" s="66">
        <v>4077641.6</v>
      </c>
      <c r="C43" s="66">
        <v>1254925.1000000001</v>
      </c>
      <c r="D43" s="66">
        <v>129293.4</v>
      </c>
      <c r="E43" s="66">
        <v>1130091.8</v>
      </c>
      <c r="F43" s="66">
        <v>275912.5</v>
      </c>
      <c r="G43" s="66">
        <v>1287418.7</v>
      </c>
      <c r="H43" s="60" t="s">
        <v>52</v>
      </c>
      <c r="I43" s="45"/>
      <c r="J43" s="42"/>
      <c r="K43" s="42"/>
      <c r="L43" s="42"/>
    </row>
    <row r="44" spans="1:12" x14ac:dyDescent="0.25">
      <c r="A44" s="38"/>
      <c r="B44" s="39"/>
      <c r="C44" s="39"/>
      <c r="D44" s="39"/>
      <c r="E44" s="39"/>
      <c r="F44" s="39"/>
      <c r="G44" s="39"/>
      <c r="H44" s="39"/>
      <c r="I44" s="45"/>
      <c r="J44" s="42"/>
      <c r="K44" s="42"/>
      <c r="L44" s="42"/>
    </row>
    <row r="45" spans="1:12" x14ac:dyDescent="0.25">
      <c r="A45" s="20" t="s">
        <v>41</v>
      </c>
      <c r="B45" s="20"/>
      <c r="C45" s="20"/>
      <c r="D45" s="20"/>
      <c r="E45" s="20"/>
      <c r="F45" s="20"/>
      <c r="G45" s="20"/>
      <c r="H45" s="20"/>
      <c r="I45" s="42"/>
      <c r="J45" s="42"/>
      <c r="K45" s="42"/>
      <c r="L45" s="42"/>
    </row>
    <row r="46" spans="1:12" x14ac:dyDescent="0.25">
      <c r="A46" s="20"/>
      <c r="B46" s="20"/>
      <c r="C46" s="20"/>
      <c r="D46" s="5"/>
      <c r="E46" s="20"/>
      <c r="F46" s="20"/>
      <c r="G46" s="20"/>
      <c r="H46" s="20"/>
      <c r="I46" s="42"/>
      <c r="J46" s="42"/>
      <c r="K46" s="42"/>
      <c r="L46" s="42"/>
    </row>
    <row r="47" spans="1:12" x14ac:dyDescent="0.25">
      <c r="A47" s="20" t="s">
        <v>38</v>
      </c>
      <c r="B47" s="20"/>
      <c r="C47" s="20"/>
      <c r="D47" s="20"/>
      <c r="E47" s="20"/>
      <c r="F47" s="20"/>
      <c r="G47" s="20"/>
      <c r="H47" s="20"/>
      <c r="I47" s="42"/>
      <c r="J47" s="42"/>
      <c r="K47" s="42"/>
      <c r="L47" s="42"/>
    </row>
    <row r="48" spans="1:12" x14ac:dyDescent="0.25">
      <c r="A48" s="20"/>
      <c r="B48" s="20"/>
      <c r="C48" s="20"/>
      <c r="D48" s="20"/>
      <c r="E48" s="20"/>
      <c r="F48" s="20"/>
      <c r="G48" s="20"/>
      <c r="H48" s="20"/>
      <c r="I48" s="42"/>
      <c r="J48" s="42"/>
      <c r="K48" s="42"/>
      <c r="L48" s="42"/>
    </row>
    <row r="49" spans="1:12" ht="73.5" customHeight="1" x14ac:dyDescent="0.25">
      <c r="A49" s="109" t="s">
        <v>68</v>
      </c>
      <c r="B49" s="109"/>
      <c r="C49" s="109"/>
      <c r="D49" s="109"/>
      <c r="E49" s="109"/>
      <c r="F49" s="109"/>
      <c r="G49" s="109"/>
      <c r="H49" s="109"/>
      <c r="I49" s="42"/>
      <c r="J49" s="42"/>
      <c r="K49" s="42"/>
      <c r="L49" s="42"/>
    </row>
    <row r="50" spans="1:12" x14ac:dyDescent="0.25">
      <c r="A50" s="20"/>
      <c r="B50" s="20"/>
      <c r="C50" s="20"/>
      <c r="D50" s="20"/>
      <c r="E50" s="20"/>
      <c r="F50" s="20"/>
      <c r="G50" s="20"/>
      <c r="H50" s="20"/>
      <c r="I50" s="42"/>
      <c r="J50" s="42"/>
      <c r="K50" s="42"/>
      <c r="L50" s="42"/>
    </row>
    <row r="51" spans="1:12" x14ac:dyDescent="0.25">
      <c r="A51" s="20" t="s">
        <v>40</v>
      </c>
      <c r="B51" s="20"/>
      <c r="C51" s="20"/>
      <c r="D51" s="20"/>
      <c r="E51" s="20"/>
      <c r="F51" s="20"/>
      <c r="G51" s="20"/>
      <c r="H51" s="20"/>
      <c r="I51" s="42"/>
      <c r="J51" s="42"/>
      <c r="K51" s="42"/>
      <c r="L51" s="42"/>
    </row>
    <row r="52" spans="1:12" x14ac:dyDescent="0.25">
      <c r="A52" s="20"/>
      <c r="B52" s="20"/>
      <c r="C52" s="20"/>
      <c r="D52" s="20"/>
      <c r="E52" s="20"/>
      <c r="F52" s="20"/>
      <c r="G52" s="20"/>
      <c r="H52" s="20"/>
      <c r="I52" s="42"/>
      <c r="J52" s="42"/>
      <c r="K52" s="42"/>
      <c r="L52" s="42"/>
    </row>
    <row r="53" spans="1:12" x14ac:dyDescent="0.25">
      <c r="A53" s="42"/>
      <c r="B53" s="42"/>
      <c r="C53" s="42"/>
      <c r="D53" s="42"/>
      <c r="E53" s="42"/>
      <c r="F53" s="42"/>
      <c r="G53" s="42"/>
      <c r="H53" s="42"/>
      <c r="I53" s="42"/>
      <c r="J53" s="42"/>
      <c r="K53" s="42"/>
      <c r="L53" s="42"/>
    </row>
    <row r="54" spans="1:12" x14ac:dyDescent="0.25">
      <c r="A54" s="42"/>
      <c r="B54" s="42"/>
      <c r="C54" s="42"/>
      <c r="D54" s="42"/>
      <c r="E54" s="42"/>
      <c r="F54" s="42"/>
      <c r="G54" s="42"/>
      <c r="H54" s="42"/>
      <c r="I54" s="42"/>
      <c r="J54" s="42"/>
      <c r="K54" s="42"/>
      <c r="L54" s="42"/>
    </row>
  </sheetData>
  <mergeCells count="1">
    <mergeCell ref="A49:H49"/>
  </mergeCells>
  <pageMargins left="0.7" right="0.7" top="0.75" bottom="0.75" header="0.3" footer="0.3"/>
  <pageSetup scale="65" fitToHeight="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2018</vt:lpstr>
      <vt:lpstr>2017</vt:lpstr>
      <vt:lpstr>2016</vt:lpstr>
      <vt:lpstr>2015</vt:lpstr>
      <vt:lpstr>2014</vt:lpstr>
      <vt:lpstr>2013</vt:lpstr>
      <vt:lpstr>2012</vt:lpstr>
      <vt:lpstr>2011</vt:lpstr>
      <vt:lpstr>2010</vt:lpstr>
      <vt:lpstr>2008</vt:lpstr>
      <vt:lpstr>2007</vt:lpstr>
      <vt:lpstr>'2007'!Print_Area</vt:lpstr>
      <vt:lpstr>'2008'!Print_Area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vector>
  </TitlesOfParts>
  <Company>OSC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K Bayly</dc:creator>
  <cp:lastModifiedBy>Charbonneau, Michele</cp:lastModifiedBy>
  <cp:lastPrinted>2019-10-31T19:51:20Z</cp:lastPrinted>
  <dcterms:created xsi:type="dcterms:W3CDTF">2015-06-08T20:15:28Z</dcterms:created>
  <dcterms:modified xsi:type="dcterms:W3CDTF">2022-03-01T20:30:56Z</dcterms:modified>
</cp:coreProperties>
</file>