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</sheets>
  <definedNames>
    <definedName name="_xlnm.Print_Area" localSheetId="3">'2016'!$A$1:$K$77</definedName>
    <definedName name="_xlnm.Print_Area">'2016'!$A$1:$F$62</definedName>
  </definedNames>
  <calcPr fullCalcOnLoad="1"/>
</workbook>
</file>

<file path=xl/sharedStrings.xml><?xml version="1.0" encoding="utf-8"?>
<sst xmlns="http://schemas.openxmlformats.org/spreadsheetml/2006/main" count="2029" uniqueCount="183">
  <si>
    <t>County</t>
  </si>
  <si>
    <t>New York State</t>
  </si>
  <si>
    <t>a</t>
  </si>
  <si>
    <t>Milk Cows</t>
  </si>
  <si>
    <t>Beef Cows</t>
  </si>
  <si>
    <t>D</t>
  </si>
  <si>
    <t>Cattle Inventory by Head</t>
  </si>
  <si>
    <t xml:space="preserve">    Jefferson</t>
  </si>
  <si>
    <t xml:space="preserve">    Lewis</t>
  </si>
  <si>
    <t xml:space="preserve">    St. Lawrence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</si>
  <si>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</si>
  <si>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</si>
  <si>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</si>
  <si>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</si>
  <si>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</si>
  <si>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</si>
  <si>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</si>
  <si>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</si>
  <si>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</si>
  <si>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</si>
  <si>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</si>
  <si>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</si>
  <si>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</si>
  <si>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</si>
  <si>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</si>
  <si>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</si>
  <si>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</si>
  <si>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</si>
  <si>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</si>
  <si>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</si>
  <si>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</si>
  <si>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</si>
  <si>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</si>
  <si>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</si>
  <si>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</si>
  <si>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</si>
  <si>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</si>
  <si>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</si>
  <si>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</si>
  <si>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</si>
  <si>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</si>
  <si>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</si>
  <si>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</si>
  <si>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</si>
  <si>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</si>
  <si>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</si>
  <si>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</si>
  <si>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</si>
  <si>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</si>
  <si>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</si>
  <si>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</si>
  <si>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</si>
  <si>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</si>
  <si>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</si>
  <si>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</si>
  <si>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</si>
  <si>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</si>
  <si>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</si>
  <si>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</si>
  <si>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</si>
  <si>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</si>
  <si>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</si>
  <si>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  Suffolk</t>
  </si>
  <si>
    <t xml:space="preserve">  All Other Counties</t>
  </si>
  <si>
    <t>a  Represents zero or is included in All Other Counties.</t>
  </si>
  <si>
    <t>New York State by County—2015</t>
  </si>
  <si>
    <t>All Cattle 
and Calves</t>
  </si>
  <si>
    <t>New York State by County—2016</t>
  </si>
  <si>
    <t xml:space="preserve">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</si>
  <si>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2016-2017 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November 3, 2017).</t>
    </r>
  </si>
  <si>
    <t>D  Withheld to avoid disclosing data for individual operations.</t>
  </si>
  <si>
    <t>County and Region</t>
  </si>
  <si>
    <t>New York State by County—2014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</si>
  <si>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</si>
  <si>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</si>
  <si>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</si>
  <si>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</si>
  <si>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</si>
  <si>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</si>
  <si>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</si>
  <si>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</si>
  <si>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</si>
  <si>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</si>
  <si>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</si>
  <si>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</si>
  <si>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</si>
  <si>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</si>
  <si>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</si>
  <si>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</si>
  <si>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</si>
  <si>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</si>
  <si>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</si>
  <si>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</si>
  <si>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</si>
  <si>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</si>
  <si>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</si>
  <si>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</si>
  <si>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</si>
  <si>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</si>
  <si>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</si>
  <si>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</si>
  <si>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</si>
  <si>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</si>
  <si>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</si>
  <si>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</si>
  <si>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</si>
  <si>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</si>
  <si>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</si>
  <si>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</si>
  <si>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</si>
  <si>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</si>
  <si>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</si>
  <si>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</si>
  <si>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</si>
  <si>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</si>
  <si>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</si>
  <si>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</si>
  <si>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</si>
  <si>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</si>
  <si>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</si>
  <si>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</si>
  <si>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</si>
  <si>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</si>
  <si>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</si>
  <si>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</si>
  <si>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</si>
  <si>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</si>
  <si>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</si>
  <si>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</si>
  <si>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</si>
  <si>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Other Counties</t>
  </si>
  <si>
    <t>X  Not applicable.</t>
  </si>
  <si>
    <t>a  Represents zero or is included in Other Counties.</t>
  </si>
  <si>
    <t>X</t>
  </si>
  <si>
    <r>
      <t xml:space="preserve">                  </t>
    </r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</si>
  <si>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2014-2015 Agricultural Statistics Annual Bulletin: New York</t>
    </r>
    <r>
      <rPr>
        <sz val="11"/>
        <rFont val="Arial"/>
        <family val="2"/>
      </rPr>
      <t>; www.nass.usda.gov/Statistics_by_State/New_York/Publications/Annual_Statistical_Bulletin/2014/2014-bulletin.htm (last viewed August 18, 2015).</t>
    </r>
  </si>
  <si>
    <t xml:space="preserve">                    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</si>
  <si>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2012-2013 Annual Bulletin; </t>
    </r>
    <r>
      <rPr>
        <sz val="11"/>
        <rFont val="Arial"/>
        <family val="2"/>
      </rPr>
      <t>www.nass.usda.gov/Statistics_by_State/New_York/Publications/Annual_Statistical_Bulletin/2013/2013-bulletin.htm (last viewed April 30, 2014).</t>
    </r>
  </si>
  <si>
    <t>a  As of January 1.</t>
  </si>
  <si>
    <t>b  Represents zero or is included in All Other Counties.</t>
  </si>
  <si>
    <t>b</t>
  </si>
  <si>
    <t>b  Included in Other Counties.</t>
  </si>
  <si>
    <t>New York State by County—2011(a)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</si>
  <si>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2011-2012 Annual Bulletin; </t>
    </r>
    <r>
      <rPr>
        <sz val="11"/>
        <rFont val="Arial"/>
        <family val="2"/>
      </rPr>
      <t>www.nass.usda.gov/Statistics_by_State/New_York/Publications/Annual_Statistical_Bulletin/2012/2012-bulletin.htm (last viewed March 5, 2013).</t>
    </r>
  </si>
  <si>
    <t>New York State by County—2012(a)</t>
  </si>
  <si>
    <t>New York State by County—2013(a)</t>
  </si>
  <si>
    <t>b  Represents zero or is included in Other Counties.</t>
  </si>
  <si>
    <t>New York State by County—2010(a)</t>
  </si>
  <si>
    <t xml:space="preserve">                   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</si>
  <si>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2010-2011 Annual Bulletin; </t>
    </r>
    <r>
      <rPr>
        <sz val="11"/>
        <rFont val="Arial"/>
        <family val="2"/>
      </rPr>
      <t>www.nass.usda.gov/Statistics_by_State/New_York/Publications/Annual_Statistical_Bulletin/2011/2011-bulletin.htm (last viewed December 8, 2011).</t>
    </r>
  </si>
  <si>
    <t>New York State by County—2008(a)</t>
  </si>
  <si>
    <t>New York State by County—2009(a)</t>
  </si>
  <si>
    <t xml:space="preserve">  Other Districts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</si>
  <si>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2009-2010 Annual Bulletin; </t>
    </r>
    <r>
      <rPr>
        <sz val="11"/>
        <rFont val="Arial"/>
        <family val="2"/>
      </rPr>
      <t>www.nass.usda.gov/Statistics_by_State/New_York/Publications/Annual_Statistical_Bulletin/2010/2010-bulletin.htm (last viewed August 23, 2010).</t>
    </r>
  </si>
  <si>
    <t>New York State by County—2006(a)</t>
  </si>
  <si>
    <t>New York State by County—2007(a)</t>
  </si>
  <si>
    <t>a  Included in "Other Counties."</t>
  </si>
  <si>
    <t>b  Included in "Other Counties."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</si>
  <si>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2006-2007 Annual Bulletin; </t>
    </r>
    <r>
      <rPr>
        <sz val="11"/>
        <rFont val="Arial"/>
        <family val="2"/>
      </rPr>
      <t>www.nass.usda.gov/Statistics_by_State/New_York/Publications/Annual_Statistical_Bulletin/2007/Annp086cattle.pdf (last viewed June 18, 2008).</t>
    </r>
  </si>
  <si>
    <t>New York State by County—2005(a)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</si>
  <si>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2005-2006 Annual Bulletin; </t>
    </r>
    <r>
      <rPr>
        <sz val="11"/>
        <rFont val="Arial"/>
        <family val="2"/>
      </rPr>
      <t>www.nass.usda.gov/Statistics_by_State/New_York/Publications/Annual_Statistical_Bulletin/2006/Annp086-06CATTLE.pdf (last viewed April 2, 2007).</t>
    </r>
  </si>
  <si>
    <t>New York State by County—2004(a)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</si>
  <si>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2004-2005; </t>
    </r>
    <r>
      <rPr>
        <sz val="11"/>
        <rFont val="Arial"/>
        <family val="2"/>
      </rPr>
      <t>www.nass.usda.gov/Statistics_by_State/New_York/Publications/Annual_Statistical_Bulletin/2005/05-bulletin.htm (last viewed January 20, 2006).</t>
    </r>
  </si>
  <si>
    <t>New York State by County—2003(a)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</si>
  <si>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2003 Annual Bulletin; </t>
    </r>
    <r>
      <rPr>
        <sz val="11"/>
        <rFont val="Arial"/>
        <family val="2"/>
      </rPr>
      <t>www.nass.usda.gov/ny/Bulletin/2004/Annp088-04cattle.pdf (last viewed June 30, 2005).</t>
    </r>
  </si>
  <si>
    <t>New York State by County—2002(a)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</si>
  <si>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2002-2003; </t>
    </r>
    <r>
      <rPr>
        <sz val="11"/>
        <rFont val="Arial"/>
        <family val="2"/>
      </rPr>
      <t>http://www.nass.usda.gov/ny/Bulletin/2003/03-p085.pdf (last viewed February 25, 2004).</t>
    </r>
  </si>
  <si>
    <t>New York State by County—2001(a)</t>
  </si>
  <si>
    <t>SOURCE:  New York State Department of Agriculture and Markets, Agricultural Statistics Service.</t>
  </si>
  <si>
    <t>New York State by County—2000(a)</t>
  </si>
  <si>
    <t>New York State by County—1999(a)</t>
  </si>
  <si>
    <t>1  Includes Hamilton, Nassau, Putnam, Rockland, Suffolk, Warren and Westchester.</t>
  </si>
  <si>
    <r>
      <t xml:space="preserve">  Other Counties</t>
    </r>
    <r>
      <rPr>
        <vertAlign val="superscript"/>
        <sz val="11"/>
        <rFont val="Arial"/>
        <family val="2"/>
      </rPr>
      <t>1</t>
    </r>
  </si>
  <si>
    <t>New York State by County—1997(a)</t>
  </si>
  <si>
    <t>New York State by County—1998(a)</t>
  </si>
  <si>
    <t>New York State by County—1996(a)</t>
  </si>
  <si>
    <t>SOURCE: New York State Department of Agriculture and Markets, Agricultural Statistics Service.</t>
  </si>
  <si>
    <t>New York State by County—2019(a)</t>
  </si>
  <si>
    <t>New York State by County—2018(a)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</si>
  <si>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2019-2020 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15, 2021).</t>
    </r>
  </si>
  <si>
    <t>New York State by County—2017(a)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</si>
  <si>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2018-2019 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15, 2021).</t>
    </r>
  </si>
  <si>
    <t>SOURCE: US Department of Agriculture, National Agricultural Statistics Service; material compiled by New York State Department of Agriculture and Markets, Agricultural Statistics Service, 2019-2020 Agricultural Statistics Annual Bulletin: New York; www.na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</si>
</sst>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learface Regular"/>
      <family val="1"/>
    </font>
    <font>
      <sz val="12"/>
      <name val="Times New Roman"/>
      <family val="1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164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/>
      <protection locked="0"/>
    </xf>
    <xf numFmtId="0" fontId="8" fillId="33" borderId="1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0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0" fontId="8" fillId="33" borderId="11" xfId="0" applyNumberFormat="1" applyFont="1" applyFill="1" applyBorder="1" applyAlignment="1">
      <alignment horizontal="right" wrapText="1"/>
    </xf>
    <xf numFmtId="0" fontId="8" fillId="33" borderId="13" xfId="0" applyNumberFormat="1" applyFont="1" applyFill="1" applyBorder="1" applyAlignment="1" applyProtection="1">
      <alignment/>
      <protection locked="0"/>
    </xf>
    <xf numFmtId="0" fontId="8" fillId="33" borderId="14" xfId="0" applyNumberFormat="1" applyFont="1" applyFill="1" applyBorder="1" applyAlignment="1">
      <alignment horizontal="right" wrapText="1"/>
    </xf>
    <xf numFmtId="0" fontId="8" fillId="33" borderId="14" xfId="0" applyNumberFormat="1" applyFont="1" applyFill="1" applyBorder="1" applyAlignment="1">
      <alignment horizontal="right"/>
    </xf>
    <xf numFmtId="0" fontId="8" fillId="33" borderId="14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3" fontId="11" fillId="33" borderId="1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5" fontId="8" fillId="0" borderId="0" xfId="0" applyNumberFormat="1" applyFont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164" fontId="8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2.77734375" style="0" customWidth="1"/>
    <col min="2" max="4" width="13.77734375" style="0" customWidth="1"/>
  </cols>
  <sheetData>
    <row r="1" ht="20.25">
      <c r="A1" s="4" t="s">
        <v>6</v>
      </c>
    </row>
    <row r="2" ht="20.25">
      <c r="A2" s="4" t="s">
        <v>177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1">
        <f>SUM(B7:B64)</f>
        <v>1450000</v>
      </c>
      <c r="C6" s="11">
        <f>SUM(C7:C64)</f>
        <v>625000</v>
      </c>
      <c r="D6" s="11">
        <f>SUM(D7:D64)</f>
        <v>105000</v>
      </c>
    </row>
    <row r="7" spans="1:4" ht="15">
      <c r="A7" s="7" t="s">
        <v>35</v>
      </c>
      <c r="B7" s="11">
        <v>6700</v>
      </c>
      <c r="C7" s="11">
        <v>1800</v>
      </c>
      <c r="D7" s="11">
        <v>1400</v>
      </c>
    </row>
    <row r="8" spans="1:4" ht="15">
      <c r="A8" s="7" t="s">
        <v>43</v>
      </c>
      <c r="B8" s="11">
        <v>28500</v>
      </c>
      <c r="C8" s="11">
        <v>8300</v>
      </c>
      <c r="D8" s="11">
        <v>4000</v>
      </c>
    </row>
    <row r="9" spans="1:4" ht="15">
      <c r="A9" s="7" t="s">
        <v>47</v>
      </c>
      <c r="B9" s="11">
        <v>12500</v>
      </c>
      <c r="C9" s="11">
        <v>4700</v>
      </c>
      <c r="D9" s="11">
        <v>1500</v>
      </c>
    </row>
    <row r="10" spans="1:4" ht="15">
      <c r="A10" s="7" t="s">
        <v>44</v>
      </c>
      <c r="B10" s="11">
        <v>36000</v>
      </c>
      <c r="C10" s="11">
        <v>14300</v>
      </c>
      <c r="D10" s="11">
        <v>3200</v>
      </c>
    </row>
    <row r="11" spans="1:4" ht="15">
      <c r="A11" s="7" t="s">
        <v>26</v>
      </c>
      <c r="B11" s="11">
        <v>93000</v>
      </c>
      <c r="C11" s="11">
        <v>42000</v>
      </c>
      <c r="D11" s="11">
        <v>2600</v>
      </c>
    </row>
    <row r="12" spans="1:4" ht="15">
      <c r="A12" s="7" t="s">
        <v>45</v>
      </c>
      <c r="B12" s="11">
        <v>43000</v>
      </c>
      <c r="C12" s="11">
        <v>18800</v>
      </c>
      <c r="D12" s="11">
        <v>3200</v>
      </c>
    </row>
    <row r="13" spans="1:4" ht="15">
      <c r="A13" s="7" t="s">
        <v>48</v>
      </c>
      <c r="B13" s="11">
        <v>6300</v>
      </c>
      <c r="C13" s="11">
        <v>1900</v>
      </c>
      <c r="D13" s="11">
        <v>1400</v>
      </c>
    </row>
    <row r="14" spans="1:4" ht="15">
      <c r="A14" s="7" t="s">
        <v>27</v>
      </c>
      <c r="B14" s="11">
        <v>27000</v>
      </c>
      <c r="C14" s="11">
        <v>11200</v>
      </c>
      <c r="D14" s="11">
        <v>2900</v>
      </c>
    </row>
    <row r="15" spans="1:4" ht="15">
      <c r="A15" s="7" t="s">
        <v>10</v>
      </c>
      <c r="B15" s="11">
        <v>32500</v>
      </c>
      <c r="C15" s="11">
        <v>16500</v>
      </c>
      <c r="D15" s="11">
        <v>1600</v>
      </c>
    </row>
    <row r="16" spans="1:4" ht="15">
      <c r="A16" s="7" t="s">
        <v>52</v>
      </c>
      <c r="B16" s="11">
        <v>16200</v>
      </c>
      <c r="C16" s="11">
        <v>6800</v>
      </c>
      <c r="D16" s="11">
        <v>2400</v>
      </c>
    </row>
    <row r="17" spans="1:4" ht="15">
      <c r="A17" s="7" t="s">
        <v>28</v>
      </c>
      <c r="B17" s="11">
        <v>27500</v>
      </c>
      <c r="C17" s="11">
        <v>12100</v>
      </c>
      <c r="D17" s="11">
        <v>2200</v>
      </c>
    </row>
    <row r="18" spans="1:4" ht="15">
      <c r="A18" s="14" t="s">
        <v>53</v>
      </c>
      <c r="B18" s="11">
        <v>27000</v>
      </c>
      <c r="C18" s="11">
        <v>6900</v>
      </c>
      <c r="D18" s="11">
        <v>4300</v>
      </c>
    </row>
    <row r="19" spans="1:4" ht="15">
      <c r="A19" s="14" t="s">
        <v>54</v>
      </c>
      <c r="B19" s="11">
        <v>7600</v>
      </c>
      <c r="C19" s="11">
        <v>1700</v>
      </c>
      <c r="D19" s="11">
        <v>1500</v>
      </c>
    </row>
    <row r="20" spans="1:4" ht="15">
      <c r="A20" s="7" t="s">
        <v>15</v>
      </c>
      <c r="B20" s="11">
        <v>26500</v>
      </c>
      <c r="C20" s="11">
        <v>11600</v>
      </c>
      <c r="D20" s="11">
        <v>1700</v>
      </c>
    </row>
    <row r="21" spans="1:4" ht="15">
      <c r="A21" s="7" t="s">
        <v>11</v>
      </c>
      <c r="B21" s="11">
        <v>5700</v>
      </c>
      <c r="C21" s="11">
        <v>1400</v>
      </c>
      <c r="D21" s="11">
        <v>1100</v>
      </c>
    </row>
    <row r="22" spans="1:4" ht="15">
      <c r="A22" s="7" t="s">
        <v>12</v>
      </c>
      <c r="B22" s="11">
        <v>33000</v>
      </c>
      <c r="C22" s="11">
        <v>15400</v>
      </c>
      <c r="D22" s="11">
        <v>2300</v>
      </c>
    </row>
    <row r="23" spans="1:4" ht="15">
      <c r="A23" s="7" t="s">
        <v>36</v>
      </c>
      <c r="B23" s="11">
        <v>3000</v>
      </c>
      <c r="C23" s="11">
        <v>1400</v>
      </c>
      <c r="D23" s="11">
        <v>500</v>
      </c>
    </row>
    <row r="24" spans="1:4" ht="15">
      <c r="A24" s="7" t="s">
        <v>16</v>
      </c>
      <c r="B24" s="11">
        <v>59000</v>
      </c>
      <c r="C24" s="11">
        <v>28000</v>
      </c>
      <c r="D24" s="11">
        <v>1300</v>
      </c>
    </row>
    <row r="25" spans="1:4" ht="15">
      <c r="A25" s="14" t="s">
        <v>55</v>
      </c>
      <c r="B25" s="11">
        <v>2600</v>
      </c>
      <c r="C25" s="11">
        <v>200</v>
      </c>
      <c r="D25" s="11">
        <v>800</v>
      </c>
    </row>
    <row r="26" spans="1:4" ht="15">
      <c r="A26" s="7" t="s">
        <v>13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29</v>
      </c>
      <c r="B27" s="11">
        <v>22000</v>
      </c>
      <c r="C27" s="11">
        <v>10300</v>
      </c>
      <c r="D27" s="11">
        <v>2600</v>
      </c>
    </row>
    <row r="28" spans="1:4" ht="15">
      <c r="A28" s="7" t="s">
        <v>7</v>
      </c>
      <c r="B28" s="11">
        <v>55000</v>
      </c>
      <c r="C28" s="11">
        <v>28000</v>
      </c>
      <c r="D28" s="11">
        <v>4000</v>
      </c>
    </row>
    <row r="29" spans="1:4" ht="15">
      <c r="A29" s="7" t="s">
        <v>8</v>
      </c>
      <c r="B29" s="11">
        <v>59000</v>
      </c>
      <c r="C29" s="11">
        <v>27000</v>
      </c>
      <c r="D29" s="11">
        <v>1500</v>
      </c>
    </row>
    <row r="30" spans="1:4" ht="15">
      <c r="A30" s="7" t="s">
        <v>17</v>
      </c>
      <c r="B30" s="11">
        <v>56000</v>
      </c>
      <c r="C30" s="11">
        <v>28500</v>
      </c>
      <c r="D30" s="11">
        <v>2100</v>
      </c>
    </row>
    <row r="31" spans="1:4" ht="15">
      <c r="A31" s="7" t="s">
        <v>30</v>
      </c>
      <c r="B31" s="11">
        <v>38500</v>
      </c>
      <c r="C31" s="11">
        <v>18300</v>
      </c>
      <c r="D31" s="11">
        <v>2600</v>
      </c>
    </row>
    <row r="32" spans="1:4" ht="15">
      <c r="A32" s="7" t="s">
        <v>18</v>
      </c>
      <c r="B32" s="11">
        <v>7000</v>
      </c>
      <c r="C32" s="11">
        <v>1800</v>
      </c>
      <c r="D32" s="11">
        <v>600</v>
      </c>
    </row>
    <row r="33" spans="1:4" ht="15">
      <c r="A33" s="7" t="s">
        <v>37</v>
      </c>
      <c r="B33" s="11">
        <v>25500</v>
      </c>
      <c r="C33" s="11">
        <v>11900</v>
      </c>
      <c r="D33" s="11">
        <v>1500</v>
      </c>
    </row>
    <row r="34" spans="1:4" ht="15">
      <c r="A34" s="7" t="s">
        <v>19</v>
      </c>
      <c r="B34" s="11">
        <v>21000</v>
      </c>
      <c r="C34" s="11">
        <v>9000</v>
      </c>
      <c r="D34" s="11">
        <v>1500</v>
      </c>
    </row>
    <row r="35" spans="1:4" ht="15">
      <c r="A35" s="7" t="s">
        <v>31</v>
      </c>
      <c r="B35" s="11">
        <v>37000</v>
      </c>
      <c r="C35" s="11">
        <v>16500</v>
      </c>
      <c r="D35" s="11">
        <v>2300</v>
      </c>
    </row>
    <row r="36" spans="1:4" ht="15">
      <c r="A36" s="7" t="s">
        <v>32</v>
      </c>
      <c r="B36" s="11">
        <v>46500</v>
      </c>
      <c r="C36" s="11">
        <v>25500</v>
      </c>
      <c r="D36" s="11">
        <v>1400</v>
      </c>
    </row>
    <row r="37" spans="1:4" ht="15">
      <c r="A37" s="7" t="s">
        <v>20</v>
      </c>
      <c r="B37" s="11">
        <v>59000</v>
      </c>
      <c r="C37" s="11">
        <v>26500</v>
      </c>
      <c r="D37" s="11">
        <v>1600</v>
      </c>
    </row>
    <row r="38" spans="1:4" ht="15">
      <c r="A38" s="14" t="s">
        <v>56</v>
      </c>
      <c r="B38" s="11">
        <v>7800</v>
      </c>
      <c r="C38" s="11">
        <v>3400</v>
      </c>
      <c r="D38" s="11">
        <v>1000</v>
      </c>
    </row>
    <row r="39" spans="1:4" ht="15">
      <c r="A39" s="7" t="s">
        <v>21</v>
      </c>
      <c r="B39" s="11">
        <v>9600</v>
      </c>
      <c r="C39" s="11">
        <v>3500</v>
      </c>
      <c r="D39" s="11">
        <v>1800</v>
      </c>
    </row>
    <row r="40" spans="1:4" ht="15">
      <c r="A40" s="7" t="s">
        <v>33</v>
      </c>
      <c r="B40" s="11">
        <v>11300</v>
      </c>
      <c r="C40" s="11">
        <v>4100</v>
      </c>
      <c r="D40" s="11">
        <v>2100</v>
      </c>
    </row>
    <row r="41" spans="1:4" ht="15">
      <c r="A41" s="7" t="s">
        <v>34</v>
      </c>
      <c r="B41" s="11">
        <v>22500</v>
      </c>
      <c r="C41" s="11">
        <v>7700</v>
      </c>
      <c r="D41" s="11">
        <v>3600</v>
      </c>
    </row>
    <row r="42" spans="1:4" ht="15">
      <c r="A42" s="14" t="s">
        <v>57</v>
      </c>
      <c r="B42" s="11">
        <v>200</v>
      </c>
      <c r="C42" s="12" t="s">
        <v>140</v>
      </c>
      <c r="D42" s="12" t="s">
        <v>140</v>
      </c>
    </row>
    <row r="43" spans="1:4" ht="15">
      <c r="A43" s="7" t="s">
        <v>38</v>
      </c>
      <c r="B43" s="11">
        <v>10800</v>
      </c>
      <c r="C43" s="11">
        <v>3700</v>
      </c>
      <c r="D43" s="11">
        <v>2000</v>
      </c>
    </row>
    <row r="44" spans="1:4" ht="15">
      <c r="A44" s="17" t="s">
        <v>58</v>
      </c>
      <c r="B44" s="12" t="s">
        <v>5</v>
      </c>
      <c r="C44" s="12" t="s">
        <v>5</v>
      </c>
      <c r="D44" s="12" t="s">
        <v>140</v>
      </c>
    </row>
    <row r="45" spans="1:4" ht="15">
      <c r="A45" s="7" t="s">
        <v>39</v>
      </c>
      <c r="B45" s="11">
        <v>20500</v>
      </c>
      <c r="C45" s="11">
        <v>9300</v>
      </c>
      <c r="D45" s="11">
        <v>900</v>
      </c>
    </row>
    <row r="46" spans="1:4" ht="15">
      <c r="A46" s="7" t="s">
        <v>40</v>
      </c>
      <c r="B46" s="11">
        <v>1100</v>
      </c>
      <c r="C46" s="11">
        <v>300</v>
      </c>
      <c r="D46" s="11">
        <v>200</v>
      </c>
    </row>
    <row r="47" spans="1:4" ht="15">
      <c r="A47" s="7" t="s">
        <v>41</v>
      </c>
      <c r="B47" s="11">
        <v>15400</v>
      </c>
      <c r="C47" s="11">
        <v>5500</v>
      </c>
      <c r="D47" s="11">
        <v>2400</v>
      </c>
    </row>
    <row r="48" spans="1:4" ht="15">
      <c r="A48" s="7" t="s">
        <v>49</v>
      </c>
      <c r="B48" s="11">
        <v>14600</v>
      </c>
      <c r="C48" s="11">
        <v>6800</v>
      </c>
      <c r="D48" s="11">
        <v>1500</v>
      </c>
    </row>
    <row r="49" spans="1:4" ht="15">
      <c r="A49" s="7" t="s">
        <v>22</v>
      </c>
      <c r="B49" s="11">
        <v>25000</v>
      </c>
      <c r="C49" s="11">
        <v>7500</v>
      </c>
      <c r="D49" s="11">
        <v>2100</v>
      </c>
    </row>
    <row r="50" spans="1:4" ht="15">
      <c r="A50" s="7" t="s">
        <v>9</v>
      </c>
      <c r="B50" s="11">
        <v>74000</v>
      </c>
      <c r="C50" s="11">
        <v>35000</v>
      </c>
      <c r="D50" s="11">
        <v>4300</v>
      </c>
    </row>
    <row r="51" spans="1:4" ht="15">
      <c r="A51" s="7" t="s">
        <v>46</v>
      </c>
      <c r="B51" s="11">
        <v>74000</v>
      </c>
      <c r="C51" s="11">
        <v>22500</v>
      </c>
      <c r="D51" s="11">
        <v>8500</v>
      </c>
    </row>
    <row r="52" spans="1:4" ht="15">
      <c r="A52" s="6" t="s">
        <v>62</v>
      </c>
      <c r="B52" s="11">
        <v>300</v>
      </c>
      <c r="C52" s="12" t="s">
        <v>5</v>
      </c>
      <c r="D52" s="12" t="s">
        <v>5</v>
      </c>
    </row>
    <row r="53" spans="1:4" ht="15">
      <c r="A53" s="17" t="s">
        <v>59</v>
      </c>
      <c r="B53" s="11">
        <v>4300</v>
      </c>
      <c r="C53" s="11">
        <v>1100</v>
      </c>
      <c r="D53" s="11">
        <v>900</v>
      </c>
    </row>
    <row r="54" spans="1:4" ht="15">
      <c r="A54" s="7" t="s">
        <v>50</v>
      </c>
      <c r="B54" s="11">
        <v>15900</v>
      </c>
      <c r="C54" s="11">
        <v>5600</v>
      </c>
      <c r="D54" s="11">
        <v>1900</v>
      </c>
    </row>
    <row r="55" spans="1:4" ht="15">
      <c r="A55" s="7" t="s">
        <v>51</v>
      </c>
      <c r="B55" s="11">
        <v>21000</v>
      </c>
      <c r="C55" s="11">
        <v>10200</v>
      </c>
      <c r="D55" s="11">
        <v>1200</v>
      </c>
    </row>
    <row r="56" spans="1:4" ht="15">
      <c r="A56" s="17" t="s">
        <v>60</v>
      </c>
      <c r="B56" s="11">
        <v>2100</v>
      </c>
      <c r="C56" s="11">
        <v>400</v>
      </c>
      <c r="D56" s="11">
        <v>700</v>
      </c>
    </row>
    <row r="57" spans="1:4" ht="15">
      <c r="A57" s="7" t="s">
        <v>14</v>
      </c>
      <c r="B57" s="11">
        <v>200</v>
      </c>
      <c r="C57" s="12" t="s">
        <v>140</v>
      </c>
      <c r="D57" s="12" t="s">
        <v>5</v>
      </c>
    </row>
    <row r="58" spans="1:4" ht="15">
      <c r="A58" s="7" t="s">
        <v>42</v>
      </c>
      <c r="B58" s="11">
        <v>51000</v>
      </c>
      <c r="C58" s="11">
        <v>23000</v>
      </c>
      <c r="D58" s="11">
        <v>3200</v>
      </c>
    </row>
    <row r="59" spans="1:4" ht="15">
      <c r="A59" s="7" t="s">
        <v>23</v>
      </c>
      <c r="B59" s="11">
        <v>17500</v>
      </c>
      <c r="C59" s="11">
        <v>7300</v>
      </c>
      <c r="D59" s="11">
        <v>1800</v>
      </c>
    </row>
    <row r="60" spans="1:4" ht="15">
      <c r="A60" s="17" t="s">
        <v>61</v>
      </c>
      <c r="B60" s="11">
        <v>200</v>
      </c>
      <c r="C60" s="12" t="s">
        <v>5</v>
      </c>
      <c r="D60" s="12" t="s">
        <v>5</v>
      </c>
    </row>
    <row r="61" spans="1:4" ht="15">
      <c r="A61" s="7" t="s">
        <v>24</v>
      </c>
      <c r="B61" s="11">
        <v>100000</v>
      </c>
      <c r="C61" s="11">
        <v>47000</v>
      </c>
      <c r="D61" s="11">
        <v>1500</v>
      </c>
    </row>
    <row r="62" spans="1:4" ht="15">
      <c r="A62" s="7" t="s">
        <v>25</v>
      </c>
      <c r="B62" s="11">
        <v>30500</v>
      </c>
      <c r="C62" s="11">
        <v>12700</v>
      </c>
      <c r="D62" s="11">
        <v>1400</v>
      </c>
    </row>
    <row r="63" spans="1:4" ht="15">
      <c r="A63" s="6"/>
      <c r="B63" s="11"/>
      <c r="C63" s="11"/>
      <c r="D63" s="11"/>
    </row>
    <row r="64" spans="1:4" ht="15">
      <c r="A64" s="6" t="s">
        <v>63</v>
      </c>
      <c r="B64" s="11">
        <v>100</v>
      </c>
      <c r="C64" s="11">
        <v>100</v>
      </c>
      <c r="D64" s="11">
        <v>400</v>
      </c>
    </row>
    <row r="65" spans="1:4" ht="15">
      <c r="A65" s="19"/>
      <c r="B65" s="42"/>
      <c r="C65" s="42"/>
      <c r="D65" s="42"/>
    </row>
    <row r="66" ht="15">
      <c r="A66" s="6" t="s">
        <v>70</v>
      </c>
    </row>
    <row r="67" ht="15">
      <c r="A67" s="6"/>
    </row>
    <row r="68" ht="15">
      <c r="A68" s="6" t="s">
        <v>138</v>
      </c>
    </row>
    <row r="69" ht="15">
      <c r="A69" s="6" t="s">
        <v>139</v>
      </c>
    </row>
    <row r="71" spans="1:8" ht="46.5" customHeight="1">
      <c r="A71" s="44" t="s">
        <v>182</v>
      </c>
      <c r="B71" s="44"/>
      <c r="C71" s="44"/>
      <c r="D71" s="44"/>
      <c r="E71" s="44"/>
      <c r="F71" s="44"/>
      <c r="G71" s="44"/>
      <c r="H71" s="44"/>
    </row>
  </sheetData>
  <sheetProtection/>
  <mergeCells count="1">
    <mergeCell ref="A71:H71"/>
  </mergeCells>
  <hyperlinks>
    <hyperlink ref="A71:H71" r:id="rId1" display="SOURCE: US Department of Agriculture, National Agricultural Statistics Service; material compiled by New York State Department of Agriculture and Markets, Agricultural Statistics Service, 2019-2020 Agricultural Statistics Annual Bulletin: New York; www.n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147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1410000</v>
      </c>
      <c r="C6" s="9">
        <f>SUM(C7:C65)</f>
        <v>610000</v>
      </c>
      <c r="D6" s="9">
        <f>SUM(D7:D65)</f>
        <v>90000</v>
      </c>
    </row>
    <row r="7" spans="1:4" ht="15">
      <c r="A7" s="7" t="s">
        <v>73</v>
      </c>
      <c r="B7" s="10">
        <v>6800</v>
      </c>
      <c r="C7" s="12" t="s">
        <v>140</v>
      </c>
      <c r="D7" s="10">
        <v>1400</v>
      </c>
    </row>
    <row r="8" spans="1:4" ht="15">
      <c r="A8" s="7" t="s">
        <v>74</v>
      </c>
      <c r="B8" s="10">
        <v>26500</v>
      </c>
      <c r="C8" s="10">
        <v>8700</v>
      </c>
      <c r="D8" s="10">
        <v>4400</v>
      </c>
    </row>
    <row r="9" spans="1:4" ht="15">
      <c r="A9" s="7" t="s">
        <v>75</v>
      </c>
      <c r="B9" s="10">
        <v>14800</v>
      </c>
      <c r="C9" s="10">
        <v>5600</v>
      </c>
      <c r="D9" s="12">
        <v>1800</v>
      </c>
    </row>
    <row r="10" spans="1:4" ht="15">
      <c r="A10" s="7" t="s">
        <v>76</v>
      </c>
      <c r="B10" s="10">
        <v>31500</v>
      </c>
      <c r="C10" s="10">
        <v>14200</v>
      </c>
      <c r="D10" s="10">
        <v>2600</v>
      </c>
    </row>
    <row r="11" spans="1:4" ht="15">
      <c r="A11" s="7" t="s">
        <v>77</v>
      </c>
      <c r="B11" s="10">
        <v>71000</v>
      </c>
      <c r="C11" s="10">
        <v>31500</v>
      </c>
      <c r="D11" s="12">
        <v>2500</v>
      </c>
    </row>
    <row r="12" spans="1:4" ht="15">
      <c r="A12" s="7" t="s">
        <v>78</v>
      </c>
      <c r="B12" s="10">
        <v>43000</v>
      </c>
      <c r="C12" s="10">
        <v>18500</v>
      </c>
      <c r="D12" s="10">
        <v>2900</v>
      </c>
    </row>
    <row r="13" spans="1:4" ht="15">
      <c r="A13" s="7" t="s">
        <v>79</v>
      </c>
      <c r="B13" s="10">
        <v>7800</v>
      </c>
      <c r="C13" s="10">
        <v>3000</v>
      </c>
      <c r="D13" s="10">
        <v>1200</v>
      </c>
    </row>
    <row r="14" spans="1:4" ht="15">
      <c r="A14" s="7" t="s">
        <v>80</v>
      </c>
      <c r="B14" s="10">
        <v>37000</v>
      </c>
      <c r="C14" s="10">
        <v>13700</v>
      </c>
      <c r="D14" s="10">
        <v>2600</v>
      </c>
    </row>
    <row r="15" spans="1:4" ht="15">
      <c r="A15" s="7" t="s">
        <v>81</v>
      </c>
      <c r="B15" s="12" t="s">
        <v>140</v>
      </c>
      <c r="C15" s="10">
        <v>17900</v>
      </c>
      <c r="D15" s="12" t="s">
        <v>140</v>
      </c>
    </row>
    <row r="16" spans="1:4" ht="15">
      <c r="A16" s="7" t="s">
        <v>82</v>
      </c>
      <c r="B16" s="10">
        <v>16800</v>
      </c>
      <c r="C16" s="10">
        <v>6900</v>
      </c>
      <c r="D16" s="10">
        <v>2000</v>
      </c>
    </row>
    <row r="17" spans="1:4" ht="15">
      <c r="A17" s="7" t="s">
        <v>83</v>
      </c>
      <c r="B17" s="10">
        <v>24500</v>
      </c>
      <c r="C17" s="10">
        <v>11700</v>
      </c>
      <c r="D17" s="10">
        <v>1300</v>
      </c>
    </row>
    <row r="18" spans="1:4" ht="15">
      <c r="A18" s="7" t="s">
        <v>84</v>
      </c>
      <c r="B18" s="10">
        <v>29000</v>
      </c>
      <c r="C18" s="10">
        <v>10300</v>
      </c>
      <c r="D18" s="10">
        <v>3500</v>
      </c>
    </row>
    <row r="19" spans="1:4" ht="15">
      <c r="A19" s="7" t="s">
        <v>85</v>
      </c>
      <c r="B19" s="10">
        <v>9100</v>
      </c>
      <c r="C19" s="10">
        <v>2400</v>
      </c>
      <c r="D19" s="10">
        <v>2200</v>
      </c>
    </row>
    <row r="20" spans="1:4" ht="15">
      <c r="A20" s="7" t="s">
        <v>86</v>
      </c>
      <c r="B20" s="10">
        <v>29000</v>
      </c>
      <c r="C20" s="10">
        <v>13800</v>
      </c>
      <c r="D20" s="10">
        <v>1500</v>
      </c>
    </row>
    <row r="21" spans="1:4" ht="15">
      <c r="A21" s="7" t="s">
        <v>87</v>
      </c>
      <c r="B21" s="12" t="s">
        <v>140</v>
      </c>
      <c r="C21" s="10">
        <v>1700</v>
      </c>
      <c r="D21" s="12" t="s">
        <v>140</v>
      </c>
    </row>
    <row r="22" spans="1:4" ht="15">
      <c r="A22" s="7" t="s">
        <v>88</v>
      </c>
      <c r="B22" s="12" t="s">
        <v>140</v>
      </c>
      <c r="C22" s="10">
        <v>14500</v>
      </c>
      <c r="D22" s="12" t="s">
        <v>140</v>
      </c>
    </row>
    <row r="23" spans="1:4" ht="15">
      <c r="A23" s="7" t="s">
        <v>89</v>
      </c>
      <c r="B23" s="10">
        <v>4300</v>
      </c>
      <c r="C23" s="10">
        <v>1900</v>
      </c>
      <c r="D23" s="12" t="s">
        <v>140</v>
      </c>
    </row>
    <row r="24" spans="1:4" ht="15">
      <c r="A24" s="7" t="s">
        <v>90</v>
      </c>
      <c r="B24" s="10">
        <v>53000</v>
      </c>
      <c r="C24" s="10">
        <v>24000</v>
      </c>
      <c r="D24" s="10">
        <v>1100</v>
      </c>
    </row>
    <row r="25" spans="1:4" ht="15">
      <c r="A25" s="7" t="s">
        <v>91</v>
      </c>
      <c r="B25" s="10">
        <v>2900</v>
      </c>
      <c r="C25" s="10">
        <v>800</v>
      </c>
      <c r="D25" s="12" t="s">
        <v>140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28500</v>
      </c>
      <c r="C27" s="10">
        <v>13600</v>
      </c>
      <c r="D27" s="10">
        <v>1500</v>
      </c>
    </row>
    <row r="28" spans="1:4" ht="15">
      <c r="A28" s="7" t="s">
        <v>94</v>
      </c>
      <c r="B28" s="10">
        <v>63000</v>
      </c>
      <c r="C28" s="10">
        <v>29500</v>
      </c>
      <c r="D28" s="12" t="s">
        <v>140</v>
      </c>
    </row>
    <row r="29" spans="1:4" ht="15">
      <c r="A29" s="7" t="s">
        <v>95</v>
      </c>
      <c r="B29" s="10">
        <v>52000</v>
      </c>
      <c r="C29" s="10">
        <v>26500</v>
      </c>
      <c r="D29" s="12" t="s">
        <v>140</v>
      </c>
    </row>
    <row r="30" spans="1:4" ht="15">
      <c r="A30" s="7" t="s">
        <v>96</v>
      </c>
      <c r="B30" s="10">
        <v>53000</v>
      </c>
      <c r="C30" s="10">
        <v>23500</v>
      </c>
      <c r="D30" s="10">
        <v>1800</v>
      </c>
    </row>
    <row r="31" spans="1:4" ht="15">
      <c r="A31" s="7" t="s">
        <v>97</v>
      </c>
      <c r="B31" s="10">
        <v>42000</v>
      </c>
      <c r="C31" s="10">
        <v>18600</v>
      </c>
      <c r="D31" s="10">
        <v>2000</v>
      </c>
    </row>
    <row r="32" spans="1:4" ht="15">
      <c r="A32" s="7" t="s">
        <v>98</v>
      </c>
      <c r="B32" s="10">
        <v>7900</v>
      </c>
      <c r="C32" s="12" t="s">
        <v>140</v>
      </c>
      <c r="D32" s="12">
        <v>700</v>
      </c>
    </row>
    <row r="33" spans="1:4" ht="15">
      <c r="A33" s="7" t="s">
        <v>99</v>
      </c>
      <c r="B33" s="10">
        <v>30000</v>
      </c>
      <c r="C33" s="10">
        <v>13200</v>
      </c>
      <c r="D33" s="12">
        <v>1400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21500</v>
      </c>
      <c r="C35" s="10">
        <v>9100</v>
      </c>
      <c r="D35" s="12">
        <v>1500</v>
      </c>
    </row>
    <row r="36" spans="1:4" ht="15">
      <c r="A36" s="7" t="s">
        <v>102</v>
      </c>
      <c r="B36" s="10">
        <v>33000</v>
      </c>
      <c r="C36" s="10">
        <v>16600</v>
      </c>
      <c r="D36" s="10">
        <v>1700</v>
      </c>
    </row>
    <row r="37" spans="1:4" ht="15">
      <c r="A37" s="7" t="s">
        <v>103</v>
      </c>
      <c r="B37" s="10">
        <v>41000</v>
      </c>
      <c r="C37" s="10">
        <v>21500</v>
      </c>
      <c r="D37" s="10">
        <v>1300</v>
      </c>
    </row>
    <row r="38" spans="1:4" ht="15">
      <c r="A38" s="7" t="s">
        <v>104</v>
      </c>
      <c r="B38" s="10">
        <v>48500</v>
      </c>
      <c r="C38" s="10">
        <v>21000</v>
      </c>
      <c r="D38" s="10">
        <v>2900</v>
      </c>
    </row>
    <row r="39" spans="1:4" ht="15">
      <c r="A39" s="7" t="s">
        <v>105</v>
      </c>
      <c r="B39" s="10">
        <v>9500</v>
      </c>
      <c r="C39" s="10">
        <v>4700</v>
      </c>
      <c r="D39" s="12">
        <v>600</v>
      </c>
    </row>
    <row r="40" spans="1:4" ht="15">
      <c r="A40" s="7" t="s">
        <v>106</v>
      </c>
      <c r="B40" s="10">
        <v>9600</v>
      </c>
      <c r="C40" s="12" t="s">
        <v>140</v>
      </c>
      <c r="D40" s="10">
        <v>1400</v>
      </c>
    </row>
    <row r="41" spans="1:4" ht="15">
      <c r="A41" s="7" t="s">
        <v>107</v>
      </c>
      <c r="B41" s="10">
        <v>9800</v>
      </c>
      <c r="C41" s="12">
        <v>3200</v>
      </c>
      <c r="D41" s="12">
        <v>1300</v>
      </c>
    </row>
    <row r="42" spans="1:4" ht="15">
      <c r="A42" s="7" t="s">
        <v>108</v>
      </c>
      <c r="B42" s="10">
        <v>24000</v>
      </c>
      <c r="C42" s="12">
        <v>11100</v>
      </c>
      <c r="D42" s="10">
        <v>2000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0">
        <v>12200</v>
      </c>
      <c r="C44" s="10">
        <v>4700</v>
      </c>
      <c r="D44" s="10">
        <v>1700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0">
        <v>68000</v>
      </c>
      <c r="C46" s="10">
        <v>30500</v>
      </c>
      <c r="D46" s="10">
        <v>4400</v>
      </c>
    </row>
    <row r="47" spans="1:4" ht="15">
      <c r="A47" s="7" t="s">
        <v>113</v>
      </c>
      <c r="B47" s="10">
        <v>17000</v>
      </c>
      <c r="C47" s="10">
        <v>8100</v>
      </c>
      <c r="D47" s="10">
        <v>900</v>
      </c>
    </row>
    <row r="48" spans="1:4" ht="15">
      <c r="A48" s="7" t="s">
        <v>114</v>
      </c>
      <c r="B48" s="10">
        <v>1500</v>
      </c>
      <c r="C48" s="12" t="s">
        <v>140</v>
      </c>
      <c r="D48" s="12" t="s">
        <v>140</v>
      </c>
    </row>
    <row r="49" spans="1:4" ht="15">
      <c r="A49" s="7" t="s">
        <v>115</v>
      </c>
      <c r="B49" s="10">
        <v>14000</v>
      </c>
      <c r="C49" s="10">
        <v>5900</v>
      </c>
      <c r="D49" s="10">
        <v>1500</v>
      </c>
    </row>
    <row r="50" spans="1:4" ht="15">
      <c r="A50" s="7" t="s">
        <v>116</v>
      </c>
      <c r="B50" s="10">
        <v>10700</v>
      </c>
      <c r="C50" s="10">
        <v>5300</v>
      </c>
      <c r="D50" s="10">
        <v>1100</v>
      </c>
    </row>
    <row r="51" spans="1:4" ht="15">
      <c r="A51" s="7" t="s">
        <v>117</v>
      </c>
      <c r="B51" s="10">
        <v>27000</v>
      </c>
      <c r="C51" s="10">
        <v>7200</v>
      </c>
      <c r="D51" s="10">
        <v>2300</v>
      </c>
    </row>
    <row r="52" spans="1:4" ht="15">
      <c r="A52" s="7" t="s">
        <v>118</v>
      </c>
      <c r="B52" s="10">
        <v>59000</v>
      </c>
      <c r="C52" s="10">
        <v>21000</v>
      </c>
      <c r="D52" s="10">
        <v>5700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6200</v>
      </c>
      <c r="C54" s="10">
        <v>2200</v>
      </c>
      <c r="D54" s="10">
        <v>1100</v>
      </c>
    </row>
    <row r="55" spans="1:4" ht="15">
      <c r="A55" s="7" t="s">
        <v>121</v>
      </c>
      <c r="B55" s="10">
        <v>16500</v>
      </c>
      <c r="C55" s="10">
        <v>7700</v>
      </c>
      <c r="D55" s="10">
        <v>1400</v>
      </c>
    </row>
    <row r="56" spans="1:4" ht="15">
      <c r="A56" s="7" t="s">
        <v>122</v>
      </c>
      <c r="B56" s="10">
        <v>23000</v>
      </c>
      <c r="C56" s="10">
        <v>10000</v>
      </c>
      <c r="D56" s="12">
        <v>1200</v>
      </c>
    </row>
    <row r="57" spans="1:4" ht="15">
      <c r="A57" s="7" t="s">
        <v>123</v>
      </c>
      <c r="B57" s="10">
        <v>5400</v>
      </c>
      <c r="C57" s="10">
        <v>800</v>
      </c>
      <c r="D57" s="10">
        <v>1500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0">
        <v>49500</v>
      </c>
      <c r="C59" s="10">
        <v>22000</v>
      </c>
      <c r="D59" s="12">
        <v>1700</v>
      </c>
    </row>
    <row r="60" spans="1:4" ht="15">
      <c r="A60" s="7" t="s">
        <v>126</v>
      </c>
      <c r="B60" s="10">
        <v>18100</v>
      </c>
      <c r="C60" s="10">
        <v>6600</v>
      </c>
      <c r="D60" s="10">
        <v>1200</v>
      </c>
    </row>
    <row r="61" spans="1:4" ht="15">
      <c r="A61" s="7" t="s">
        <v>127</v>
      </c>
      <c r="B61" s="12">
        <v>400</v>
      </c>
      <c r="C61" s="12" t="s">
        <v>140</v>
      </c>
      <c r="D61" s="12" t="s">
        <v>140</v>
      </c>
    </row>
    <row r="62" spans="1:4" ht="15">
      <c r="A62" s="7" t="s">
        <v>128</v>
      </c>
      <c r="B62" s="10">
        <v>100000</v>
      </c>
      <c r="C62" s="10">
        <v>46500</v>
      </c>
      <c r="D62" s="12">
        <v>1500</v>
      </c>
    </row>
    <row r="63" spans="1:4" ht="15">
      <c r="A63" s="7" t="s">
        <v>129</v>
      </c>
      <c r="B63" s="10">
        <v>32000</v>
      </c>
      <c r="C63" s="10">
        <v>11800</v>
      </c>
      <c r="D63" s="10">
        <v>1400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3">
        <v>69200</v>
      </c>
      <c r="C65" s="10">
        <v>6500</v>
      </c>
      <c r="D65" s="10">
        <v>10300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141</v>
      </c>
      <c r="B68" s="18"/>
      <c r="C68" s="18"/>
      <c r="D68" s="18"/>
    </row>
    <row r="69" spans="1:4" ht="15">
      <c r="A69" s="17"/>
      <c r="B69" s="18"/>
      <c r="C69" s="18"/>
      <c r="D69" s="18"/>
    </row>
    <row r="70" spans="1:5" ht="60.75" customHeight="1">
      <c r="A70" s="43" t="s">
        <v>149</v>
      </c>
      <c r="B70" s="43"/>
      <c r="C70" s="43"/>
      <c r="D70" s="43"/>
      <c r="E70" s="43"/>
    </row>
    <row r="71" spans="1:4" ht="15">
      <c r="A71" s="17" t="s">
        <v>148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151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.75">
      <c r="A6" s="7" t="s">
        <v>1</v>
      </c>
      <c r="B6" s="9">
        <f>SUM(B7:B67)</f>
        <v>1380000</v>
      </c>
      <c r="C6" s="9">
        <f>SUM(C7:C67)</f>
        <v>625000</v>
      </c>
      <c r="D6" s="27">
        <f>SUM(D7:D67)</f>
        <v>85000</v>
      </c>
    </row>
    <row r="7" spans="1:4" ht="15.75">
      <c r="A7" s="7" t="s">
        <v>73</v>
      </c>
      <c r="B7" s="10">
        <v>6500</v>
      </c>
      <c r="C7" s="12" t="s">
        <v>140</v>
      </c>
      <c r="D7" s="28">
        <v>1200</v>
      </c>
    </row>
    <row r="8" spans="1:4" ht="15.75">
      <c r="A8" s="7" t="s">
        <v>74</v>
      </c>
      <c r="B8" s="10">
        <v>25700</v>
      </c>
      <c r="C8" s="10">
        <v>9000</v>
      </c>
      <c r="D8" s="28">
        <v>4000</v>
      </c>
    </row>
    <row r="9" spans="1:4" ht="15.75">
      <c r="A9" s="7" t="s">
        <v>75</v>
      </c>
      <c r="B9" s="10">
        <v>14700</v>
      </c>
      <c r="C9" s="10">
        <v>5700</v>
      </c>
      <c r="D9" s="28">
        <v>1700</v>
      </c>
    </row>
    <row r="10" spans="1:4" ht="15.75">
      <c r="A10" s="7" t="s">
        <v>76</v>
      </c>
      <c r="B10" s="10">
        <v>30300</v>
      </c>
      <c r="C10" s="10">
        <v>14600</v>
      </c>
      <c r="D10" s="28">
        <v>2500</v>
      </c>
    </row>
    <row r="11" spans="1:4" ht="15.75">
      <c r="A11" s="7" t="s">
        <v>77</v>
      </c>
      <c r="B11" s="10">
        <v>69400</v>
      </c>
      <c r="C11" s="10">
        <v>32000</v>
      </c>
      <c r="D11" s="28">
        <v>2400</v>
      </c>
    </row>
    <row r="12" spans="1:4" ht="15.75">
      <c r="A12" s="7" t="s">
        <v>78</v>
      </c>
      <c r="B12" s="10">
        <v>41800</v>
      </c>
      <c r="C12" s="10">
        <v>18900</v>
      </c>
      <c r="D12" s="28">
        <v>2800</v>
      </c>
    </row>
    <row r="13" spans="1:4" ht="15.75">
      <c r="A13" s="7" t="s">
        <v>79</v>
      </c>
      <c r="B13" s="10">
        <v>7600</v>
      </c>
      <c r="C13" s="10">
        <v>3100</v>
      </c>
      <c r="D13" s="28">
        <v>1200</v>
      </c>
    </row>
    <row r="14" spans="1:4" ht="15.75">
      <c r="A14" s="7" t="s">
        <v>80</v>
      </c>
      <c r="B14" s="10">
        <v>35800</v>
      </c>
      <c r="C14" s="10">
        <v>14000</v>
      </c>
      <c r="D14" s="28">
        <v>2300</v>
      </c>
    </row>
    <row r="15" spans="1:4" ht="15.75">
      <c r="A15" s="7" t="s">
        <v>81</v>
      </c>
      <c r="B15" s="12" t="s">
        <v>140</v>
      </c>
      <c r="C15" s="10">
        <v>18100</v>
      </c>
      <c r="D15" s="29" t="s">
        <v>140</v>
      </c>
    </row>
    <row r="16" spans="1:4" ht="15.75">
      <c r="A16" s="7" t="s">
        <v>82</v>
      </c>
      <c r="B16" s="10">
        <v>16100</v>
      </c>
      <c r="C16" s="10">
        <v>6900</v>
      </c>
      <c r="D16" s="28">
        <v>1900</v>
      </c>
    </row>
    <row r="17" spans="1:4" ht="15.75">
      <c r="A17" s="7" t="s">
        <v>83</v>
      </c>
      <c r="B17" s="10">
        <v>24000</v>
      </c>
      <c r="C17" s="10">
        <v>11900</v>
      </c>
      <c r="D17" s="28">
        <v>1200</v>
      </c>
    </row>
    <row r="18" spans="1:4" ht="15.75">
      <c r="A18" s="7" t="s">
        <v>84</v>
      </c>
      <c r="B18" s="10">
        <v>27500</v>
      </c>
      <c r="C18" s="10">
        <v>10500</v>
      </c>
      <c r="D18" s="28">
        <v>3100</v>
      </c>
    </row>
    <row r="19" spans="1:4" ht="15.75">
      <c r="A19" s="7" t="s">
        <v>85</v>
      </c>
      <c r="B19" s="10">
        <v>9000</v>
      </c>
      <c r="C19" s="10">
        <v>2500</v>
      </c>
      <c r="D19" s="28">
        <v>2100</v>
      </c>
    </row>
    <row r="20" spans="1:4" ht="15.75">
      <c r="A20" s="7" t="s">
        <v>86</v>
      </c>
      <c r="B20" s="10">
        <v>28400</v>
      </c>
      <c r="C20" s="10">
        <v>14100</v>
      </c>
      <c r="D20" s="28">
        <v>1500</v>
      </c>
    </row>
    <row r="21" spans="1:4" ht="15.75">
      <c r="A21" s="7" t="s">
        <v>87</v>
      </c>
      <c r="B21" s="12" t="s">
        <v>140</v>
      </c>
      <c r="C21" s="10">
        <v>1600</v>
      </c>
      <c r="D21" s="29" t="s">
        <v>140</v>
      </c>
    </row>
    <row r="22" spans="1:4" ht="15.75">
      <c r="A22" s="7" t="s">
        <v>88</v>
      </c>
      <c r="B22" s="12" t="s">
        <v>140</v>
      </c>
      <c r="C22" s="10">
        <v>14900</v>
      </c>
      <c r="D22" s="29" t="s">
        <v>140</v>
      </c>
    </row>
    <row r="23" spans="1:4" ht="15.75">
      <c r="A23" s="7" t="s">
        <v>89</v>
      </c>
      <c r="B23" s="10">
        <v>4100</v>
      </c>
      <c r="C23" s="10">
        <v>2000</v>
      </c>
      <c r="D23" s="29" t="s">
        <v>140</v>
      </c>
    </row>
    <row r="24" spans="1:4" ht="15.75">
      <c r="A24" s="7" t="s">
        <v>90</v>
      </c>
      <c r="B24" s="10">
        <v>52600</v>
      </c>
      <c r="C24" s="10">
        <v>24800</v>
      </c>
      <c r="D24" s="28">
        <v>1200</v>
      </c>
    </row>
    <row r="25" spans="1:4" ht="15.75">
      <c r="A25" s="7" t="s">
        <v>91</v>
      </c>
      <c r="B25" s="10">
        <v>2700</v>
      </c>
      <c r="C25" s="10">
        <v>800</v>
      </c>
      <c r="D25" s="29" t="s">
        <v>140</v>
      </c>
    </row>
    <row r="26" spans="1:4" ht="15.75">
      <c r="A26" s="7" t="s">
        <v>92</v>
      </c>
      <c r="B26" s="12" t="s">
        <v>140</v>
      </c>
      <c r="C26" s="12" t="s">
        <v>140</v>
      </c>
      <c r="D26" s="29" t="s">
        <v>140</v>
      </c>
    </row>
    <row r="27" spans="1:4" ht="15.75">
      <c r="A27" s="7" t="s">
        <v>93</v>
      </c>
      <c r="B27" s="10">
        <v>27900</v>
      </c>
      <c r="C27" s="10">
        <v>14000</v>
      </c>
      <c r="D27" s="28">
        <v>1500</v>
      </c>
    </row>
    <row r="28" spans="1:4" ht="15.75">
      <c r="A28" s="7" t="s">
        <v>94</v>
      </c>
      <c r="B28" s="10">
        <v>63600</v>
      </c>
      <c r="C28" s="10">
        <v>30400</v>
      </c>
      <c r="D28" s="29" t="s">
        <v>140</v>
      </c>
    </row>
    <row r="29" spans="1:4" ht="15.75">
      <c r="A29" s="7" t="s">
        <v>95</v>
      </c>
      <c r="B29" s="10">
        <v>51000</v>
      </c>
      <c r="C29" s="10">
        <v>27300</v>
      </c>
      <c r="D29" s="29" t="s">
        <v>140</v>
      </c>
    </row>
    <row r="30" spans="1:4" ht="15.75">
      <c r="A30" s="7" t="s">
        <v>96</v>
      </c>
      <c r="B30" s="10">
        <v>51700</v>
      </c>
      <c r="C30" s="10">
        <v>24400</v>
      </c>
      <c r="D30" s="28">
        <v>1800</v>
      </c>
    </row>
    <row r="31" spans="1:4" ht="15.75">
      <c r="A31" s="7" t="s">
        <v>97</v>
      </c>
      <c r="B31" s="10">
        <v>40900</v>
      </c>
      <c r="C31" s="10">
        <v>19000</v>
      </c>
      <c r="D31" s="28">
        <v>1900</v>
      </c>
    </row>
    <row r="32" spans="1:4" ht="15.75">
      <c r="A32" s="7" t="s">
        <v>98</v>
      </c>
      <c r="B32" s="10">
        <v>7500</v>
      </c>
      <c r="C32" s="12" t="s">
        <v>140</v>
      </c>
      <c r="D32" s="28">
        <v>600</v>
      </c>
    </row>
    <row r="33" spans="1:4" ht="15.75">
      <c r="A33" s="7" t="s">
        <v>99</v>
      </c>
      <c r="B33" s="10">
        <v>29500</v>
      </c>
      <c r="C33" s="10">
        <v>13500</v>
      </c>
      <c r="D33" s="28">
        <v>1200</v>
      </c>
    </row>
    <row r="34" spans="1:4" ht="15.75">
      <c r="A34" s="7" t="s">
        <v>100</v>
      </c>
      <c r="B34" s="12" t="s">
        <v>140</v>
      </c>
      <c r="C34" s="12" t="s">
        <v>140</v>
      </c>
      <c r="D34" s="29" t="s">
        <v>140</v>
      </c>
    </row>
    <row r="35" spans="1:4" ht="15.75">
      <c r="A35" s="7" t="s">
        <v>101</v>
      </c>
      <c r="B35" s="10">
        <v>22100</v>
      </c>
      <c r="C35" s="10">
        <v>9300</v>
      </c>
      <c r="D35" s="28">
        <v>1500</v>
      </c>
    </row>
    <row r="36" spans="1:4" ht="15.75">
      <c r="A36" s="7" t="s">
        <v>102</v>
      </c>
      <c r="B36" s="10">
        <v>31800</v>
      </c>
      <c r="C36" s="10">
        <v>17000</v>
      </c>
      <c r="D36" s="28">
        <v>1600</v>
      </c>
    </row>
    <row r="37" spans="1:4" ht="15.75">
      <c r="A37" s="7" t="s">
        <v>103</v>
      </c>
      <c r="B37" s="10">
        <v>39500</v>
      </c>
      <c r="C37" s="10">
        <v>21900</v>
      </c>
      <c r="D37" s="28">
        <v>1300</v>
      </c>
    </row>
    <row r="38" spans="1:4" ht="15.75">
      <c r="A38" s="7" t="s">
        <v>104</v>
      </c>
      <c r="B38" s="10">
        <v>46600</v>
      </c>
      <c r="C38" s="10">
        <v>21500</v>
      </c>
      <c r="D38" s="28">
        <v>2700</v>
      </c>
    </row>
    <row r="39" spans="1:4" ht="15.75">
      <c r="A39" s="7" t="s">
        <v>105</v>
      </c>
      <c r="B39" s="10">
        <v>9400</v>
      </c>
      <c r="C39" s="10">
        <v>4800</v>
      </c>
      <c r="D39" s="28">
        <v>500</v>
      </c>
    </row>
    <row r="40" spans="1:4" ht="15.75">
      <c r="A40" s="7" t="s">
        <v>106</v>
      </c>
      <c r="B40" s="10">
        <v>9000</v>
      </c>
      <c r="C40" s="12" t="s">
        <v>140</v>
      </c>
      <c r="D40" s="28">
        <v>1400</v>
      </c>
    </row>
    <row r="41" spans="1:4" ht="15.75">
      <c r="A41" s="7" t="s">
        <v>107</v>
      </c>
      <c r="B41" s="10">
        <v>9100</v>
      </c>
      <c r="C41" s="10">
        <v>3400</v>
      </c>
      <c r="D41" s="28">
        <v>1200</v>
      </c>
    </row>
    <row r="42" spans="1:4" ht="15.75">
      <c r="A42" s="7" t="s">
        <v>108</v>
      </c>
      <c r="B42" s="10">
        <v>23600</v>
      </c>
      <c r="C42" s="10">
        <v>11300</v>
      </c>
      <c r="D42" s="28">
        <v>2000</v>
      </c>
    </row>
    <row r="43" spans="1:4" ht="15.75">
      <c r="A43" s="7" t="s">
        <v>109</v>
      </c>
      <c r="B43" s="12" t="s">
        <v>140</v>
      </c>
      <c r="C43" s="12" t="s">
        <v>140</v>
      </c>
      <c r="D43" s="29" t="s">
        <v>140</v>
      </c>
    </row>
    <row r="44" spans="1:4" ht="15.75">
      <c r="A44" s="7" t="s">
        <v>110</v>
      </c>
      <c r="B44" s="10">
        <v>11700</v>
      </c>
      <c r="C44" s="10">
        <v>4800</v>
      </c>
      <c r="D44" s="28">
        <v>1500</v>
      </c>
    </row>
    <row r="45" spans="1:4" ht="15.75">
      <c r="A45" s="7" t="s">
        <v>111</v>
      </c>
      <c r="B45" s="12" t="s">
        <v>140</v>
      </c>
      <c r="C45" s="12" t="s">
        <v>140</v>
      </c>
      <c r="D45" s="29" t="s">
        <v>140</v>
      </c>
    </row>
    <row r="46" spans="1:4" ht="15.75">
      <c r="A46" s="7" t="s">
        <v>112</v>
      </c>
      <c r="B46" s="10">
        <v>66900</v>
      </c>
      <c r="C46" s="10">
        <v>31300</v>
      </c>
      <c r="D46" s="28">
        <v>4400</v>
      </c>
    </row>
    <row r="47" spans="1:4" ht="15.75">
      <c r="A47" s="7" t="s">
        <v>113</v>
      </c>
      <c r="B47" s="10">
        <v>16600</v>
      </c>
      <c r="C47" s="10">
        <v>8300</v>
      </c>
      <c r="D47" s="28">
        <v>900</v>
      </c>
    </row>
    <row r="48" spans="1:4" ht="15.75">
      <c r="A48" s="7" t="s">
        <v>114</v>
      </c>
      <c r="B48" s="10">
        <v>1400</v>
      </c>
      <c r="C48" s="12" t="s">
        <v>140</v>
      </c>
      <c r="D48" s="29" t="s">
        <v>140</v>
      </c>
    </row>
    <row r="49" spans="1:4" ht="15.75">
      <c r="A49" s="7" t="s">
        <v>115</v>
      </c>
      <c r="B49" s="10">
        <v>13600</v>
      </c>
      <c r="C49" s="10">
        <v>6000</v>
      </c>
      <c r="D49" s="28">
        <v>1300</v>
      </c>
    </row>
    <row r="50" spans="1:4" ht="15.75">
      <c r="A50" s="7" t="s">
        <v>116</v>
      </c>
      <c r="B50" s="10">
        <v>10800</v>
      </c>
      <c r="C50" s="10">
        <v>5400</v>
      </c>
      <c r="D50" s="28">
        <v>1000</v>
      </c>
    </row>
    <row r="51" spans="1:4" ht="15.75">
      <c r="A51" s="7" t="s">
        <v>117</v>
      </c>
      <c r="B51" s="10">
        <v>25100</v>
      </c>
      <c r="C51" s="10">
        <v>7300</v>
      </c>
      <c r="D51" s="28">
        <v>1900</v>
      </c>
    </row>
    <row r="52" spans="1:4" ht="15.75">
      <c r="A52" s="7" t="s">
        <v>118</v>
      </c>
      <c r="B52" s="10">
        <v>58200</v>
      </c>
      <c r="C52" s="10">
        <v>21800</v>
      </c>
      <c r="D52" s="28">
        <v>5500</v>
      </c>
    </row>
    <row r="53" spans="1:4" ht="15.75">
      <c r="A53" s="7" t="s">
        <v>119</v>
      </c>
      <c r="B53" s="12" t="s">
        <v>140</v>
      </c>
      <c r="C53" s="12" t="s">
        <v>140</v>
      </c>
      <c r="D53" s="29" t="s">
        <v>140</v>
      </c>
    </row>
    <row r="54" spans="1:4" ht="15.75">
      <c r="A54" s="7" t="s">
        <v>120</v>
      </c>
      <c r="B54" s="10">
        <v>6100</v>
      </c>
      <c r="C54" s="10">
        <v>2400</v>
      </c>
      <c r="D54" s="28">
        <v>1000</v>
      </c>
    </row>
    <row r="55" spans="1:4" ht="15.75">
      <c r="A55" s="7" t="s">
        <v>121</v>
      </c>
      <c r="B55" s="10">
        <v>16200</v>
      </c>
      <c r="C55" s="10">
        <v>7700</v>
      </c>
      <c r="D55" s="28">
        <v>1400</v>
      </c>
    </row>
    <row r="56" spans="1:4" ht="15.75">
      <c r="A56" s="7" t="s">
        <v>122</v>
      </c>
      <c r="B56" s="10">
        <v>22700</v>
      </c>
      <c r="C56" s="10">
        <v>10400</v>
      </c>
      <c r="D56" s="28">
        <v>1100</v>
      </c>
    </row>
    <row r="57" spans="1:4" ht="15.75">
      <c r="A57" s="7" t="s">
        <v>123</v>
      </c>
      <c r="B57" s="10">
        <v>5300</v>
      </c>
      <c r="C57" s="10">
        <v>800</v>
      </c>
      <c r="D57" s="28">
        <v>1500</v>
      </c>
    </row>
    <row r="58" spans="1:4" ht="15.75">
      <c r="A58" s="7" t="s">
        <v>124</v>
      </c>
      <c r="B58" s="12" t="s">
        <v>140</v>
      </c>
      <c r="C58" s="12" t="s">
        <v>140</v>
      </c>
      <c r="D58" s="29" t="s">
        <v>140</v>
      </c>
    </row>
    <row r="59" spans="1:4" ht="15.75">
      <c r="A59" s="7" t="s">
        <v>125</v>
      </c>
      <c r="B59" s="10">
        <v>49100</v>
      </c>
      <c r="C59" s="10">
        <v>22800</v>
      </c>
      <c r="D59" s="28">
        <v>1600</v>
      </c>
    </row>
    <row r="60" spans="1:4" ht="15.75">
      <c r="A60" s="7" t="s">
        <v>126</v>
      </c>
      <c r="B60" s="10">
        <v>17600</v>
      </c>
      <c r="C60" s="10">
        <v>6800</v>
      </c>
      <c r="D60" s="28">
        <v>1100</v>
      </c>
    </row>
    <row r="61" spans="1:4" ht="15.75">
      <c r="A61" s="7" t="s">
        <v>127</v>
      </c>
      <c r="B61" s="12" t="s">
        <v>140</v>
      </c>
      <c r="C61" s="12" t="s">
        <v>140</v>
      </c>
      <c r="D61" s="29" t="s">
        <v>140</v>
      </c>
    </row>
    <row r="62" spans="1:4" ht="15.75">
      <c r="A62" s="7" t="s">
        <v>128</v>
      </c>
      <c r="B62" s="10">
        <v>100500</v>
      </c>
      <c r="C62" s="10">
        <v>47700</v>
      </c>
      <c r="D62" s="28">
        <v>1400</v>
      </c>
    </row>
    <row r="63" spans="1:4" ht="15.75">
      <c r="A63" s="7" t="s">
        <v>129</v>
      </c>
      <c r="B63" s="10">
        <v>30900</v>
      </c>
      <c r="C63" s="10">
        <v>12000</v>
      </c>
      <c r="D63" s="28">
        <v>1300</v>
      </c>
    </row>
    <row r="64" spans="1:4" ht="15.75">
      <c r="A64" s="6"/>
      <c r="B64" s="10"/>
      <c r="C64" s="10"/>
      <c r="D64" s="28"/>
    </row>
    <row r="65" spans="1:4" ht="15.75">
      <c r="A65" s="7" t="s">
        <v>130</v>
      </c>
      <c r="B65" s="10">
        <v>400</v>
      </c>
      <c r="C65" s="10">
        <f>4600+1700</f>
        <v>6300</v>
      </c>
      <c r="D65" s="28">
        <f>3400+900+900</f>
        <v>5200</v>
      </c>
    </row>
    <row r="66" spans="1:4" ht="15.75">
      <c r="A66" s="7"/>
      <c r="B66" s="10"/>
      <c r="C66" s="10"/>
      <c r="D66" s="28"/>
    </row>
    <row r="67" spans="1:4" ht="15.75">
      <c r="A67" s="7" t="s">
        <v>152</v>
      </c>
      <c r="B67" s="10">
        <v>67500</v>
      </c>
      <c r="C67" s="13">
        <v>0</v>
      </c>
      <c r="D67" s="28">
        <v>4600</v>
      </c>
    </row>
    <row r="68" spans="1:4" ht="15.75">
      <c r="A68" s="5"/>
      <c r="B68" s="32"/>
      <c r="C68" s="32"/>
      <c r="D68" s="30"/>
    </row>
    <row r="69" spans="1:4" ht="15.75">
      <c r="A69" s="14" t="s">
        <v>138</v>
      </c>
      <c r="B69" s="15"/>
      <c r="C69" s="15"/>
      <c r="D69" s="31"/>
    </row>
    <row r="70" spans="1:4" ht="15.75">
      <c r="A70" s="17" t="s">
        <v>141</v>
      </c>
      <c r="B70" s="18"/>
      <c r="C70" s="18"/>
      <c r="D70" s="28"/>
    </row>
    <row r="71" spans="1:4" ht="15.75">
      <c r="A71" s="17"/>
      <c r="B71" s="18"/>
      <c r="C71" s="18"/>
      <c r="D71" s="28"/>
    </row>
    <row r="72" spans="1:5" ht="64.5" customHeight="1">
      <c r="A72" s="43" t="s">
        <v>153</v>
      </c>
      <c r="B72" s="43"/>
      <c r="C72" s="43"/>
      <c r="D72" s="43"/>
      <c r="E72" s="43"/>
    </row>
    <row r="73" spans="1:4" ht="15.75">
      <c r="A73" s="17" t="s">
        <v>148</v>
      </c>
      <c r="B73" s="10"/>
      <c r="C73" s="10"/>
      <c r="D73" s="28"/>
    </row>
    <row r="74" spans="1:4" ht="15.75">
      <c r="A74" s="6"/>
      <c r="B74" s="10"/>
      <c r="C74" s="10"/>
      <c r="D74" s="28"/>
    </row>
    <row r="75" spans="1:4" ht="15.75">
      <c r="A75" s="6"/>
      <c r="B75" s="10"/>
      <c r="C75" s="10"/>
      <c r="D75" s="28"/>
    </row>
    <row r="76" spans="1:4" ht="15.75">
      <c r="A76" s="6"/>
      <c r="B76" s="10"/>
      <c r="C76" s="10"/>
      <c r="D76" s="28"/>
    </row>
    <row r="77" spans="1:4" ht="15.75">
      <c r="A77" s="6"/>
      <c r="B77" s="10"/>
      <c r="C77" s="10"/>
      <c r="D77" s="28"/>
    </row>
    <row r="78" spans="1:4" ht="15.75">
      <c r="A78" s="6"/>
      <c r="B78" s="10"/>
      <c r="C78" s="10"/>
      <c r="D78" s="28"/>
    </row>
  </sheetData>
  <sheetProtection/>
  <mergeCells count="1">
    <mergeCell ref="A72:E7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150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SUM(B7:B67)</f>
        <v>1440000</v>
      </c>
      <c r="C6" s="9">
        <f>SUM(C7:C67)</f>
        <v>626000</v>
      </c>
      <c r="D6" s="9">
        <f>SUM(D7:D67)</f>
        <v>104000</v>
      </c>
    </row>
    <row r="7" spans="1:4" ht="15">
      <c r="A7" s="7" t="s">
        <v>73</v>
      </c>
      <c r="B7" s="10">
        <v>7000</v>
      </c>
      <c r="C7" s="12" t="s">
        <v>140</v>
      </c>
      <c r="D7" s="10">
        <v>1600</v>
      </c>
    </row>
    <row r="8" spans="1:4" ht="15">
      <c r="A8" s="7" t="s">
        <v>74</v>
      </c>
      <c r="B8" s="10">
        <v>26900</v>
      </c>
      <c r="C8" s="10">
        <v>8900</v>
      </c>
      <c r="D8" s="10">
        <v>5100</v>
      </c>
    </row>
    <row r="9" spans="1:4" ht="15">
      <c r="A9" s="7" t="s">
        <v>75</v>
      </c>
      <c r="B9" s="10">
        <v>15100</v>
      </c>
      <c r="C9" s="10">
        <v>5700</v>
      </c>
      <c r="D9" s="12" t="s">
        <v>140</v>
      </c>
    </row>
    <row r="10" spans="1:4" ht="15">
      <c r="A10" s="7" t="s">
        <v>76</v>
      </c>
      <c r="B10" s="10">
        <v>32100</v>
      </c>
      <c r="C10" s="10">
        <v>14600</v>
      </c>
      <c r="D10" s="10">
        <v>3000</v>
      </c>
    </row>
    <row r="11" spans="1:4" ht="15">
      <c r="A11" s="7" t="s">
        <v>77</v>
      </c>
      <c r="B11" s="10">
        <v>72900</v>
      </c>
      <c r="C11" s="10">
        <v>32200</v>
      </c>
      <c r="D11" s="12" t="s">
        <v>140</v>
      </c>
    </row>
    <row r="12" spans="1:4" ht="15">
      <c r="A12" s="7" t="s">
        <v>78</v>
      </c>
      <c r="B12" s="10">
        <v>43900</v>
      </c>
      <c r="C12" s="10">
        <v>19000</v>
      </c>
      <c r="D12" s="10">
        <v>3300</v>
      </c>
    </row>
    <row r="13" spans="1:4" ht="15">
      <c r="A13" s="7" t="s">
        <v>79</v>
      </c>
      <c r="B13" s="10">
        <v>7900</v>
      </c>
      <c r="C13" s="10">
        <v>3100</v>
      </c>
      <c r="D13" s="10">
        <v>1400</v>
      </c>
    </row>
    <row r="14" spans="1:4" ht="15">
      <c r="A14" s="7" t="s">
        <v>80</v>
      </c>
      <c r="B14" s="10">
        <v>37900</v>
      </c>
      <c r="C14" s="10">
        <v>14100</v>
      </c>
      <c r="D14" s="10">
        <v>3000</v>
      </c>
    </row>
    <row r="15" spans="1:4" ht="15">
      <c r="A15" s="7" t="s">
        <v>81</v>
      </c>
      <c r="B15" s="12" t="s">
        <v>140</v>
      </c>
      <c r="C15" s="10">
        <v>18100</v>
      </c>
      <c r="D15" s="12" t="s">
        <v>140</v>
      </c>
    </row>
    <row r="16" spans="1:4" ht="15">
      <c r="A16" s="7" t="s">
        <v>82</v>
      </c>
      <c r="B16" s="10">
        <v>17100</v>
      </c>
      <c r="C16" s="10">
        <v>7100</v>
      </c>
      <c r="D16" s="10">
        <v>2200</v>
      </c>
    </row>
    <row r="17" spans="1:4" ht="15">
      <c r="A17" s="7" t="s">
        <v>83</v>
      </c>
      <c r="B17" s="10">
        <v>24800</v>
      </c>
      <c r="C17" s="10">
        <v>12000</v>
      </c>
      <c r="D17" s="10">
        <v>1500</v>
      </c>
    </row>
    <row r="18" spans="1:4" ht="15">
      <c r="A18" s="7" t="s">
        <v>84</v>
      </c>
      <c r="B18" s="10">
        <v>29700</v>
      </c>
      <c r="C18" s="10">
        <v>10500</v>
      </c>
      <c r="D18" s="10">
        <v>4000</v>
      </c>
    </row>
    <row r="19" spans="1:4" ht="15">
      <c r="A19" s="7" t="s">
        <v>85</v>
      </c>
      <c r="B19" s="10">
        <v>9300</v>
      </c>
      <c r="C19" s="10">
        <v>2500</v>
      </c>
      <c r="D19" s="10">
        <v>2500</v>
      </c>
    </row>
    <row r="20" spans="1:4" ht="15">
      <c r="A20" s="7" t="s">
        <v>86</v>
      </c>
      <c r="B20" s="10">
        <v>29800</v>
      </c>
      <c r="C20" s="10">
        <v>14200</v>
      </c>
      <c r="D20" s="12" t="s">
        <v>140</v>
      </c>
    </row>
    <row r="21" spans="1:4" ht="15">
      <c r="A21" s="7" t="s">
        <v>87</v>
      </c>
      <c r="B21" s="12" t="s">
        <v>140</v>
      </c>
      <c r="C21" s="10">
        <v>1700</v>
      </c>
      <c r="D21" s="12" t="s">
        <v>140</v>
      </c>
    </row>
    <row r="22" spans="1:4" ht="15">
      <c r="A22" s="7" t="s">
        <v>88</v>
      </c>
      <c r="B22" s="12" t="s">
        <v>140</v>
      </c>
      <c r="C22" s="10">
        <v>14900</v>
      </c>
      <c r="D22" s="12" t="s">
        <v>140</v>
      </c>
    </row>
    <row r="23" spans="1:4" ht="15">
      <c r="A23" s="7" t="s">
        <v>89</v>
      </c>
      <c r="B23" s="10">
        <v>4300</v>
      </c>
      <c r="C23" s="10">
        <v>2000</v>
      </c>
      <c r="D23" s="10">
        <v>600</v>
      </c>
    </row>
    <row r="24" spans="1:4" ht="15">
      <c r="A24" s="7" t="s">
        <v>90</v>
      </c>
      <c r="B24" s="10">
        <v>54500</v>
      </c>
      <c r="C24" s="10">
        <v>24600</v>
      </c>
      <c r="D24" s="10">
        <v>1200</v>
      </c>
    </row>
    <row r="25" spans="1:4" ht="15">
      <c r="A25" s="7" t="s">
        <v>91</v>
      </c>
      <c r="B25" s="10">
        <v>2900</v>
      </c>
      <c r="C25" s="10">
        <v>800</v>
      </c>
      <c r="D25" s="10">
        <v>900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29100</v>
      </c>
      <c r="C27" s="10">
        <v>13900</v>
      </c>
      <c r="D27" s="10">
        <v>1700</v>
      </c>
    </row>
    <row r="28" spans="1:4" ht="15">
      <c r="A28" s="7" t="s">
        <v>94</v>
      </c>
      <c r="B28" s="10">
        <v>63400</v>
      </c>
      <c r="C28" s="10">
        <v>30100</v>
      </c>
      <c r="D28" s="12" t="s">
        <v>140</v>
      </c>
    </row>
    <row r="29" spans="1:4" ht="15">
      <c r="A29" s="7" t="s">
        <v>95</v>
      </c>
      <c r="B29" s="10">
        <v>52200</v>
      </c>
      <c r="C29" s="10">
        <v>27100</v>
      </c>
      <c r="D29" s="12" t="s">
        <v>140</v>
      </c>
    </row>
    <row r="30" spans="1:4" ht="15">
      <c r="A30" s="7" t="s">
        <v>96</v>
      </c>
      <c r="B30" s="10">
        <v>53100</v>
      </c>
      <c r="C30" s="10">
        <v>24300</v>
      </c>
      <c r="D30" s="10">
        <v>2100</v>
      </c>
    </row>
    <row r="31" spans="1:4" ht="15">
      <c r="A31" s="7" t="s">
        <v>97</v>
      </c>
      <c r="B31" s="10">
        <v>43100</v>
      </c>
      <c r="C31" s="10">
        <v>19100</v>
      </c>
      <c r="D31" s="10">
        <v>2300</v>
      </c>
    </row>
    <row r="32" spans="1:4" ht="15">
      <c r="A32" s="7" t="s">
        <v>98</v>
      </c>
      <c r="B32" s="10">
        <v>8000</v>
      </c>
      <c r="C32" s="10">
        <v>2100</v>
      </c>
      <c r="D32" s="12" t="s">
        <v>140</v>
      </c>
    </row>
    <row r="33" spans="1:4" ht="15">
      <c r="A33" s="7" t="s">
        <v>99</v>
      </c>
      <c r="B33" s="10">
        <v>30800</v>
      </c>
      <c r="C33" s="10">
        <v>13500</v>
      </c>
      <c r="D33" s="12" t="s">
        <v>140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21900</v>
      </c>
      <c r="C35" s="10">
        <v>9300</v>
      </c>
      <c r="D35" s="12" t="s">
        <v>140</v>
      </c>
    </row>
    <row r="36" spans="1:4" ht="15">
      <c r="A36" s="7" t="s">
        <v>102</v>
      </c>
      <c r="B36" s="10">
        <v>33700</v>
      </c>
      <c r="C36" s="10">
        <v>17100</v>
      </c>
      <c r="D36" s="10">
        <v>2000</v>
      </c>
    </row>
    <row r="37" spans="1:4" ht="15">
      <c r="A37" s="7" t="s">
        <v>103</v>
      </c>
      <c r="B37" s="10">
        <v>41900</v>
      </c>
      <c r="C37" s="10">
        <v>21900</v>
      </c>
      <c r="D37" s="10">
        <v>1500</v>
      </c>
    </row>
    <row r="38" spans="1:4" ht="15">
      <c r="A38" s="7" t="s">
        <v>104</v>
      </c>
      <c r="B38" s="10">
        <v>49400</v>
      </c>
      <c r="C38" s="10">
        <v>21700</v>
      </c>
      <c r="D38" s="10">
        <v>3400</v>
      </c>
    </row>
    <row r="39" spans="1:4" ht="15">
      <c r="A39" s="7" t="s">
        <v>105</v>
      </c>
      <c r="B39" s="10">
        <v>9700</v>
      </c>
      <c r="C39" s="10">
        <v>4800</v>
      </c>
      <c r="D39" s="12" t="s">
        <v>140</v>
      </c>
    </row>
    <row r="40" spans="1:4" ht="15">
      <c r="A40" s="7" t="s">
        <v>106</v>
      </c>
      <c r="B40" s="10">
        <v>9800</v>
      </c>
      <c r="C40" s="10">
        <v>2600</v>
      </c>
      <c r="D40" s="10">
        <v>1600</v>
      </c>
    </row>
    <row r="41" spans="1:4" ht="15">
      <c r="A41" s="7" t="s">
        <v>107</v>
      </c>
      <c r="B41" s="10">
        <v>9900</v>
      </c>
      <c r="C41" s="12" t="s">
        <v>140</v>
      </c>
      <c r="D41" s="12" t="s">
        <v>140</v>
      </c>
    </row>
    <row r="42" spans="1:4" ht="15">
      <c r="A42" s="7" t="s">
        <v>108</v>
      </c>
      <c r="B42" s="10">
        <v>24700</v>
      </c>
      <c r="C42" s="12" t="s">
        <v>140</v>
      </c>
      <c r="D42" s="10">
        <v>2400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0">
        <v>12500</v>
      </c>
      <c r="C44" s="10">
        <v>4800</v>
      </c>
      <c r="D44" s="10">
        <v>1900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0">
        <v>69400</v>
      </c>
      <c r="C46" s="10">
        <v>31500</v>
      </c>
      <c r="D46" s="10">
        <v>5100</v>
      </c>
    </row>
    <row r="47" spans="1:4" ht="15">
      <c r="A47" s="7" t="s">
        <v>113</v>
      </c>
      <c r="B47" s="10">
        <v>17400</v>
      </c>
      <c r="C47" s="10">
        <v>8300</v>
      </c>
      <c r="D47" s="10">
        <v>1100</v>
      </c>
    </row>
    <row r="48" spans="1:4" ht="15">
      <c r="A48" s="7" t="s">
        <v>114</v>
      </c>
      <c r="B48" s="10">
        <v>1500</v>
      </c>
      <c r="C48" s="12" t="s">
        <v>140</v>
      </c>
      <c r="D48" s="12">
        <v>500</v>
      </c>
    </row>
    <row r="49" spans="1:4" ht="15">
      <c r="A49" s="7" t="s">
        <v>115</v>
      </c>
      <c r="B49" s="10">
        <v>14300</v>
      </c>
      <c r="C49" s="10">
        <v>6000</v>
      </c>
      <c r="D49" s="10">
        <v>1700</v>
      </c>
    </row>
    <row r="50" spans="1:4" ht="15">
      <c r="A50" s="7" t="s">
        <v>116</v>
      </c>
      <c r="B50" s="10">
        <v>10900</v>
      </c>
      <c r="C50" s="10">
        <v>5500</v>
      </c>
      <c r="D50" s="10">
        <v>1300</v>
      </c>
    </row>
    <row r="51" spans="1:4" ht="15">
      <c r="A51" s="7" t="s">
        <v>117</v>
      </c>
      <c r="B51" s="10">
        <v>27500</v>
      </c>
      <c r="C51" s="10">
        <v>7300</v>
      </c>
      <c r="D51" s="10">
        <v>2600</v>
      </c>
    </row>
    <row r="52" spans="1:4" ht="15">
      <c r="A52" s="7" t="s">
        <v>118</v>
      </c>
      <c r="B52" s="10">
        <v>60600</v>
      </c>
      <c r="C52" s="10">
        <v>21600</v>
      </c>
      <c r="D52" s="10">
        <v>6500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6300</v>
      </c>
      <c r="C54" s="10">
        <v>2300</v>
      </c>
      <c r="D54" s="10">
        <v>1200</v>
      </c>
    </row>
    <row r="55" spans="1:4" ht="15">
      <c r="A55" s="7" t="s">
        <v>121</v>
      </c>
      <c r="B55" s="10">
        <v>16900</v>
      </c>
      <c r="C55" s="10">
        <v>7900</v>
      </c>
      <c r="D55" s="10">
        <v>1600</v>
      </c>
    </row>
    <row r="56" spans="1:4" ht="15">
      <c r="A56" s="7" t="s">
        <v>122</v>
      </c>
      <c r="B56" s="10">
        <v>23600</v>
      </c>
      <c r="C56" s="10">
        <v>10300</v>
      </c>
      <c r="D56" s="12" t="s">
        <v>140</v>
      </c>
    </row>
    <row r="57" spans="1:4" ht="15">
      <c r="A57" s="7" t="s">
        <v>123</v>
      </c>
      <c r="B57" s="10">
        <v>5500</v>
      </c>
      <c r="C57" s="10">
        <v>800</v>
      </c>
      <c r="D57" s="10">
        <v>1800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0">
        <v>50700</v>
      </c>
      <c r="C59" s="10">
        <v>22800</v>
      </c>
      <c r="D59" s="12" t="s">
        <v>140</v>
      </c>
    </row>
    <row r="60" spans="1:4" ht="15">
      <c r="A60" s="7" t="s">
        <v>126</v>
      </c>
      <c r="B60" s="10">
        <v>18400</v>
      </c>
      <c r="C60" s="10">
        <v>6800</v>
      </c>
      <c r="D60" s="10">
        <v>1400</v>
      </c>
    </row>
    <row r="61" spans="1:4" ht="15">
      <c r="A61" s="7" t="s">
        <v>127</v>
      </c>
      <c r="B61" s="12">
        <v>500</v>
      </c>
      <c r="C61" s="12" t="s">
        <v>140</v>
      </c>
      <c r="D61" s="12" t="s">
        <v>140</v>
      </c>
    </row>
    <row r="62" spans="1:4" ht="15">
      <c r="A62" s="7" t="s">
        <v>128</v>
      </c>
      <c r="B62" s="10">
        <v>104500</v>
      </c>
      <c r="C62" s="10">
        <v>48000</v>
      </c>
      <c r="D62" s="12" t="s">
        <v>140</v>
      </c>
    </row>
    <row r="63" spans="1:4" ht="15">
      <c r="A63" s="7" t="s">
        <v>129</v>
      </c>
      <c r="B63" s="10">
        <v>32600</v>
      </c>
      <c r="C63" s="10">
        <v>12100</v>
      </c>
      <c r="D63" s="10">
        <v>1700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3">
        <v>0</v>
      </c>
      <c r="C65" s="10">
        <f>14700+1800</f>
        <v>16500</v>
      </c>
      <c r="D65" s="10">
        <f>4100+6000+4400+3600+1000+3400</f>
        <v>22500</v>
      </c>
    </row>
    <row r="66" spans="1:4" ht="15">
      <c r="A66" s="7"/>
      <c r="B66" s="10"/>
      <c r="C66" s="10"/>
      <c r="D66" s="10"/>
    </row>
    <row r="67" spans="1:4" ht="15">
      <c r="A67" s="7" t="s">
        <v>152</v>
      </c>
      <c r="B67" s="10">
        <v>70100</v>
      </c>
      <c r="C67" s="13">
        <v>0</v>
      </c>
      <c r="D67" s="10">
        <v>5800</v>
      </c>
    </row>
    <row r="68" spans="1:4" ht="15">
      <c r="A68" s="5"/>
      <c r="B68" s="32"/>
      <c r="C68" s="32"/>
      <c r="D68" s="32"/>
    </row>
    <row r="69" spans="1:4" ht="15">
      <c r="A69" s="14" t="s">
        <v>138</v>
      </c>
      <c r="B69" s="15"/>
      <c r="C69" s="15"/>
      <c r="D69" s="15"/>
    </row>
    <row r="70" spans="1:4" ht="15">
      <c r="A70" s="17" t="s">
        <v>141</v>
      </c>
      <c r="B70" s="18"/>
      <c r="C70" s="18"/>
      <c r="D70" s="18"/>
    </row>
    <row r="71" spans="1:4" ht="15">
      <c r="A71" s="17"/>
      <c r="B71" s="18"/>
      <c r="C71" s="18"/>
      <c r="D71" s="18"/>
    </row>
    <row r="72" spans="1:5" ht="60" customHeight="1">
      <c r="A72" s="43" t="s">
        <v>153</v>
      </c>
      <c r="B72" s="43"/>
      <c r="C72" s="43"/>
      <c r="D72" s="43"/>
      <c r="E72" s="43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</sheetData>
  <sheetProtection/>
  <mergeCells count="1">
    <mergeCell ref="A72:E7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155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1420000</v>
      </c>
      <c r="C6" s="9">
        <f>SUM(C7:C65)</f>
        <v>628000</v>
      </c>
      <c r="D6" s="9">
        <f>SUM(D7:D65)</f>
        <v>112000</v>
      </c>
    </row>
    <row r="7" spans="1:4" ht="15">
      <c r="A7" s="7" t="s">
        <v>73</v>
      </c>
      <c r="B7" s="10">
        <v>9000</v>
      </c>
      <c r="C7" s="10">
        <v>1700</v>
      </c>
      <c r="D7" s="10">
        <v>2200</v>
      </c>
    </row>
    <row r="8" spans="1:4" ht="15">
      <c r="A8" s="7" t="s">
        <v>74</v>
      </c>
      <c r="B8" s="10">
        <v>36300</v>
      </c>
      <c r="C8" s="10">
        <v>11400</v>
      </c>
      <c r="D8" s="10">
        <v>6600</v>
      </c>
    </row>
    <row r="9" spans="1:4" ht="15">
      <c r="A9" s="7" t="s">
        <v>75</v>
      </c>
      <c r="B9" s="10">
        <v>21500</v>
      </c>
      <c r="C9" s="10">
        <v>7000</v>
      </c>
      <c r="D9" s="10">
        <v>2100</v>
      </c>
    </row>
    <row r="10" spans="1:4" ht="15">
      <c r="A10" s="7" t="s">
        <v>76</v>
      </c>
      <c r="B10" s="10">
        <v>33500</v>
      </c>
      <c r="C10" s="10">
        <v>14300</v>
      </c>
      <c r="D10" s="10">
        <v>3200</v>
      </c>
    </row>
    <row r="11" spans="1:4" ht="15">
      <c r="A11" s="7" t="s">
        <v>77</v>
      </c>
      <c r="B11" s="10">
        <v>61500</v>
      </c>
      <c r="C11" s="10">
        <v>29300</v>
      </c>
      <c r="D11" s="10">
        <v>2900</v>
      </c>
    </row>
    <row r="12" spans="1:4" ht="15">
      <c r="A12" s="7" t="s">
        <v>78</v>
      </c>
      <c r="B12" s="10">
        <v>52900</v>
      </c>
      <c r="C12" s="10">
        <v>22700</v>
      </c>
      <c r="D12" s="10">
        <v>4300</v>
      </c>
    </row>
    <row r="13" spans="1:4" ht="15">
      <c r="A13" s="7" t="s">
        <v>79</v>
      </c>
      <c r="B13" s="10">
        <v>7400</v>
      </c>
      <c r="C13" s="10">
        <v>2700</v>
      </c>
      <c r="D13" s="10">
        <v>1500</v>
      </c>
    </row>
    <row r="14" spans="1:4" ht="15">
      <c r="A14" s="7" t="s">
        <v>80</v>
      </c>
      <c r="B14" s="10">
        <v>36100</v>
      </c>
      <c r="C14" s="10">
        <v>16400</v>
      </c>
      <c r="D14" s="10">
        <v>2900</v>
      </c>
    </row>
    <row r="15" spans="1:4" ht="15">
      <c r="A15" s="7" t="s">
        <v>81</v>
      </c>
      <c r="B15" s="10">
        <v>37800</v>
      </c>
      <c r="C15" s="10">
        <v>17800</v>
      </c>
      <c r="D15" s="10">
        <v>1700</v>
      </c>
    </row>
    <row r="16" spans="1:4" ht="15">
      <c r="A16" s="7" t="s">
        <v>82</v>
      </c>
      <c r="B16" s="10">
        <v>21600</v>
      </c>
      <c r="C16" s="10">
        <v>7900</v>
      </c>
      <c r="D16" s="10">
        <v>1800</v>
      </c>
    </row>
    <row r="17" spans="1:4" ht="15">
      <c r="A17" s="7" t="s">
        <v>83</v>
      </c>
      <c r="B17" s="10">
        <v>28300</v>
      </c>
      <c r="C17" s="10">
        <v>14100</v>
      </c>
      <c r="D17" s="10">
        <v>1900</v>
      </c>
    </row>
    <row r="18" spans="1:4" ht="15">
      <c r="A18" s="7" t="s">
        <v>84</v>
      </c>
      <c r="B18" s="10">
        <v>32700</v>
      </c>
      <c r="C18" s="10">
        <v>10300</v>
      </c>
      <c r="D18" s="10">
        <v>3500</v>
      </c>
    </row>
    <row r="19" spans="1:4" ht="15">
      <c r="A19" s="7" t="s">
        <v>85</v>
      </c>
      <c r="B19" s="10">
        <v>8900</v>
      </c>
      <c r="C19" s="10">
        <v>3400</v>
      </c>
      <c r="D19" s="10">
        <v>2000</v>
      </c>
    </row>
    <row r="20" spans="1:4" ht="15">
      <c r="A20" s="7" t="s">
        <v>86</v>
      </c>
      <c r="B20" s="10">
        <v>26500</v>
      </c>
      <c r="C20" s="10">
        <v>12400</v>
      </c>
      <c r="D20" s="10">
        <v>2500</v>
      </c>
    </row>
    <row r="21" spans="1:4" ht="15">
      <c r="A21" s="7" t="s">
        <v>87</v>
      </c>
      <c r="B21" s="10">
        <v>6000</v>
      </c>
      <c r="C21" s="10">
        <v>1700</v>
      </c>
      <c r="D21" s="10">
        <v>800</v>
      </c>
    </row>
    <row r="22" spans="1:4" ht="15">
      <c r="A22" s="7" t="s">
        <v>88</v>
      </c>
      <c r="B22" s="10">
        <v>30900</v>
      </c>
      <c r="C22" s="10">
        <v>15300</v>
      </c>
      <c r="D22" s="10">
        <v>1900</v>
      </c>
    </row>
    <row r="23" spans="1:4" ht="15">
      <c r="A23" s="7" t="s">
        <v>89</v>
      </c>
      <c r="B23" s="10">
        <v>5100</v>
      </c>
      <c r="C23" s="10">
        <v>2600</v>
      </c>
      <c r="D23" s="10">
        <v>600</v>
      </c>
    </row>
    <row r="24" spans="1:4" ht="15">
      <c r="A24" s="7" t="s">
        <v>90</v>
      </c>
      <c r="B24" s="10">
        <v>44700</v>
      </c>
      <c r="C24" s="10">
        <v>21100</v>
      </c>
      <c r="D24" s="10">
        <v>1900</v>
      </c>
    </row>
    <row r="25" spans="1:4" ht="15">
      <c r="A25" s="7" t="s">
        <v>91</v>
      </c>
      <c r="B25" s="10">
        <v>4100</v>
      </c>
      <c r="C25" s="10">
        <v>1400</v>
      </c>
      <c r="D25" s="10">
        <v>1100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29400</v>
      </c>
      <c r="C27" s="10">
        <v>15700</v>
      </c>
      <c r="D27" s="10">
        <v>1600</v>
      </c>
    </row>
    <row r="28" spans="1:4" ht="15">
      <c r="A28" s="7" t="s">
        <v>94</v>
      </c>
      <c r="B28" s="10">
        <v>66400</v>
      </c>
      <c r="C28" s="10">
        <v>30100</v>
      </c>
      <c r="D28" s="10">
        <v>3800</v>
      </c>
    </row>
    <row r="29" spans="1:4" ht="15">
      <c r="A29" s="7" t="s">
        <v>95</v>
      </c>
      <c r="B29" s="10">
        <v>54200</v>
      </c>
      <c r="C29" s="10">
        <v>28500</v>
      </c>
      <c r="D29" s="10">
        <v>800</v>
      </c>
    </row>
    <row r="30" spans="1:4" ht="15">
      <c r="A30" s="7" t="s">
        <v>96</v>
      </c>
      <c r="B30" s="10">
        <v>43000</v>
      </c>
      <c r="C30" s="10">
        <v>16800</v>
      </c>
      <c r="D30" s="10">
        <v>3300</v>
      </c>
    </row>
    <row r="31" spans="1:4" ht="15">
      <c r="A31" s="7" t="s">
        <v>97</v>
      </c>
      <c r="B31" s="10">
        <v>40100</v>
      </c>
      <c r="C31" s="10">
        <v>20900</v>
      </c>
      <c r="D31" s="10">
        <v>1100</v>
      </c>
    </row>
    <row r="32" spans="1:4" ht="15">
      <c r="A32" s="7" t="s">
        <v>98</v>
      </c>
      <c r="B32" s="10">
        <v>6200</v>
      </c>
      <c r="C32" s="10">
        <v>3100</v>
      </c>
      <c r="D32" s="10">
        <v>1100</v>
      </c>
    </row>
    <row r="33" spans="1:4" ht="15">
      <c r="A33" s="7" t="s">
        <v>99</v>
      </c>
      <c r="B33" s="10">
        <v>33100</v>
      </c>
      <c r="C33" s="10">
        <v>13100</v>
      </c>
      <c r="D33" s="10">
        <v>1600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17700</v>
      </c>
      <c r="C35" s="10">
        <v>8000</v>
      </c>
      <c r="D35" s="10">
        <v>3200</v>
      </c>
    </row>
    <row r="36" spans="1:4" ht="15">
      <c r="A36" s="7" t="s">
        <v>102</v>
      </c>
      <c r="B36" s="10">
        <v>41900</v>
      </c>
      <c r="C36" s="10">
        <v>20800</v>
      </c>
      <c r="D36" s="10">
        <v>1200</v>
      </c>
    </row>
    <row r="37" spans="1:4" ht="15">
      <c r="A37" s="7" t="s">
        <v>103</v>
      </c>
      <c r="B37" s="10">
        <v>36100</v>
      </c>
      <c r="C37" s="10">
        <v>17000</v>
      </c>
      <c r="D37" s="10">
        <v>1900</v>
      </c>
    </row>
    <row r="38" spans="1:4" ht="15">
      <c r="A38" s="7" t="s">
        <v>104</v>
      </c>
      <c r="B38" s="10">
        <v>40100</v>
      </c>
      <c r="C38" s="10">
        <v>15800</v>
      </c>
      <c r="D38" s="10">
        <v>2200</v>
      </c>
    </row>
    <row r="39" spans="1:4" ht="15">
      <c r="A39" s="7" t="s">
        <v>105</v>
      </c>
      <c r="B39" s="10">
        <v>14100</v>
      </c>
      <c r="C39" s="10">
        <v>6900</v>
      </c>
      <c r="D39" s="10">
        <v>900</v>
      </c>
    </row>
    <row r="40" spans="1:4" ht="15">
      <c r="A40" s="7" t="s">
        <v>106</v>
      </c>
      <c r="B40" s="10">
        <v>8500</v>
      </c>
      <c r="C40" s="10">
        <v>1900</v>
      </c>
      <c r="D40" s="10">
        <v>1500</v>
      </c>
    </row>
    <row r="41" spans="1:4" ht="15">
      <c r="A41" s="7" t="s">
        <v>107</v>
      </c>
      <c r="B41" s="10">
        <v>14600</v>
      </c>
      <c r="C41" s="10">
        <v>4400</v>
      </c>
      <c r="D41" s="10">
        <v>2200</v>
      </c>
    </row>
    <row r="42" spans="1:4" ht="15">
      <c r="A42" s="7" t="s">
        <v>108</v>
      </c>
      <c r="B42" s="10">
        <v>34700</v>
      </c>
      <c r="C42" s="10">
        <v>16800</v>
      </c>
      <c r="D42" s="10">
        <v>3500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0">
        <v>13200</v>
      </c>
      <c r="C44" s="10">
        <v>9200</v>
      </c>
      <c r="D44" s="10">
        <v>2400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0">
        <v>72900</v>
      </c>
      <c r="C46" s="10">
        <v>37400</v>
      </c>
      <c r="D46" s="10">
        <v>4200</v>
      </c>
    </row>
    <row r="47" spans="1:4" ht="15">
      <c r="A47" s="7" t="s">
        <v>113</v>
      </c>
      <c r="B47" s="10">
        <v>14700</v>
      </c>
      <c r="C47" s="10">
        <v>6200</v>
      </c>
      <c r="D47" s="10">
        <v>1600</v>
      </c>
    </row>
    <row r="48" spans="1:4" ht="15">
      <c r="A48" s="7" t="s">
        <v>114</v>
      </c>
      <c r="B48" s="10">
        <v>1600</v>
      </c>
      <c r="C48" s="10">
        <v>600</v>
      </c>
      <c r="D48" s="10">
        <v>500</v>
      </c>
    </row>
    <row r="49" spans="1:4" ht="15">
      <c r="A49" s="7" t="s">
        <v>115</v>
      </c>
      <c r="B49" s="10">
        <v>16300</v>
      </c>
      <c r="C49" s="10">
        <v>7100</v>
      </c>
      <c r="D49" s="10">
        <v>1700</v>
      </c>
    </row>
    <row r="50" spans="1:4" ht="15">
      <c r="A50" s="7" t="s">
        <v>116</v>
      </c>
      <c r="B50" s="10">
        <v>11200</v>
      </c>
      <c r="C50" s="10">
        <v>4600</v>
      </c>
      <c r="D50" s="10">
        <v>1000</v>
      </c>
    </row>
    <row r="51" spans="1:4" ht="15">
      <c r="A51" s="7" t="s">
        <v>117</v>
      </c>
      <c r="B51" s="10">
        <v>17200</v>
      </c>
      <c r="C51" s="10">
        <v>5800</v>
      </c>
      <c r="D51" s="10">
        <v>2100</v>
      </c>
    </row>
    <row r="52" spans="1:4" ht="15">
      <c r="A52" s="7" t="s">
        <v>118</v>
      </c>
      <c r="B52" s="10">
        <v>46200</v>
      </c>
      <c r="C52" s="10">
        <v>17400</v>
      </c>
      <c r="D52" s="10">
        <v>8000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9500</v>
      </c>
      <c r="C54" s="10">
        <v>3700</v>
      </c>
      <c r="D54" s="10">
        <v>1100</v>
      </c>
    </row>
    <row r="55" spans="1:4" ht="15">
      <c r="A55" s="7" t="s">
        <v>121</v>
      </c>
      <c r="B55" s="10">
        <v>18400</v>
      </c>
      <c r="C55" s="10">
        <v>8000</v>
      </c>
      <c r="D55" s="10">
        <v>1900</v>
      </c>
    </row>
    <row r="56" spans="1:4" ht="15">
      <c r="A56" s="7" t="s">
        <v>122</v>
      </c>
      <c r="B56" s="10">
        <v>19700</v>
      </c>
      <c r="C56" s="10">
        <v>8800</v>
      </c>
      <c r="D56" s="10">
        <v>1300</v>
      </c>
    </row>
    <row r="57" spans="1:4" ht="15">
      <c r="A57" s="7" t="s">
        <v>123</v>
      </c>
      <c r="B57" s="10">
        <v>4800</v>
      </c>
      <c r="C57" s="10">
        <v>900</v>
      </c>
      <c r="D57" s="10">
        <v>1900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0">
        <v>59500</v>
      </c>
      <c r="C59" s="10">
        <v>23300</v>
      </c>
      <c r="D59" s="10">
        <v>3200</v>
      </c>
    </row>
    <row r="60" spans="1:4" ht="15">
      <c r="A60" s="7" t="s">
        <v>126</v>
      </c>
      <c r="B60" s="10">
        <v>16300</v>
      </c>
      <c r="C60" s="10">
        <v>6200</v>
      </c>
      <c r="D60" s="10">
        <v>1800</v>
      </c>
    </row>
    <row r="61" spans="1:4" ht="15">
      <c r="A61" s="7" t="s">
        <v>127</v>
      </c>
      <c r="B61" s="12" t="s">
        <v>140</v>
      </c>
      <c r="C61" s="12" t="s">
        <v>140</v>
      </c>
      <c r="D61" s="12" t="s">
        <v>140</v>
      </c>
    </row>
    <row r="62" spans="1:4" ht="15">
      <c r="A62" s="7" t="s">
        <v>128</v>
      </c>
      <c r="B62" s="10">
        <v>92000</v>
      </c>
      <c r="C62" s="10">
        <v>46200</v>
      </c>
      <c r="D62" s="10">
        <v>2500</v>
      </c>
    </row>
    <row r="63" spans="1:4" ht="15">
      <c r="A63" s="7" t="s">
        <v>129</v>
      </c>
      <c r="B63" s="10">
        <v>20700</v>
      </c>
      <c r="C63" s="10">
        <v>9100</v>
      </c>
      <c r="D63" s="10">
        <v>1200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f>200+300+400</f>
        <v>900</v>
      </c>
      <c r="C65" s="10">
        <f>100+100</f>
        <v>200</v>
      </c>
      <c r="D65" s="10">
        <f>100+100+100</f>
        <v>300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157</v>
      </c>
      <c r="B68" s="18"/>
      <c r="C68" s="18"/>
      <c r="D68" s="10"/>
    </row>
    <row r="69" spans="1:4" ht="15">
      <c r="A69" s="17"/>
      <c r="B69" s="18"/>
      <c r="C69" s="18"/>
      <c r="D69" s="10"/>
    </row>
    <row r="70" spans="1:5" ht="58.5" customHeight="1">
      <c r="A70" s="43" t="s">
        <v>158</v>
      </c>
      <c r="B70" s="43"/>
      <c r="C70" s="43"/>
      <c r="D70" s="43"/>
      <c r="E70" s="43"/>
    </row>
    <row r="71" spans="1:4" ht="15">
      <c r="A71" s="17" t="s">
        <v>68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mergeCells count="1">
    <mergeCell ref="A70:E70"/>
  </mergeCells>
  <printOptions/>
  <pageMargins left="0.7" right="0.7" top="0.75" bottom="0.75" header="0.3" footer="0.3"/>
  <pageSetup horizontalDpi="90" verticalDpi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154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1410000</v>
      </c>
      <c r="C6" s="9">
        <f>SUM(C7:C65)</f>
        <v>652000</v>
      </c>
      <c r="D6" s="9">
        <f>SUM(D7:D65)</f>
        <v>78000</v>
      </c>
    </row>
    <row r="7" spans="1:4" ht="15">
      <c r="A7" s="7" t="s">
        <v>73</v>
      </c>
      <c r="B7" s="10">
        <v>8700</v>
      </c>
      <c r="C7" s="10">
        <v>1800</v>
      </c>
      <c r="D7" s="10">
        <v>1800</v>
      </c>
    </row>
    <row r="8" spans="1:4" ht="15">
      <c r="A8" s="7" t="s">
        <v>74</v>
      </c>
      <c r="B8" s="10">
        <v>35100</v>
      </c>
      <c r="C8" s="10">
        <v>11500</v>
      </c>
      <c r="D8" s="10">
        <v>2500</v>
      </c>
    </row>
    <row r="9" spans="1:4" ht="15">
      <c r="A9" s="7" t="s">
        <v>75</v>
      </c>
      <c r="B9" s="10">
        <v>21900</v>
      </c>
      <c r="C9" s="10">
        <v>7200</v>
      </c>
      <c r="D9" s="10">
        <v>1300</v>
      </c>
    </row>
    <row r="10" spans="1:4" ht="15">
      <c r="A10" s="7" t="s">
        <v>76</v>
      </c>
      <c r="B10" s="10">
        <v>34000</v>
      </c>
      <c r="C10" s="10">
        <v>15400</v>
      </c>
      <c r="D10" s="10">
        <v>2100</v>
      </c>
    </row>
    <row r="11" spans="1:4" ht="15">
      <c r="A11" s="7" t="s">
        <v>77</v>
      </c>
      <c r="B11" s="10">
        <v>60000</v>
      </c>
      <c r="C11" s="10">
        <v>29900</v>
      </c>
      <c r="D11" s="10">
        <v>1700</v>
      </c>
    </row>
    <row r="12" spans="1:4" ht="15">
      <c r="A12" s="7" t="s">
        <v>78</v>
      </c>
      <c r="B12" s="10">
        <v>53300</v>
      </c>
      <c r="C12" s="10">
        <v>23600</v>
      </c>
      <c r="D12" s="10">
        <v>2800</v>
      </c>
    </row>
    <row r="13" spans="1:4" ht="15">
      <c r="A13" s="7" t="s">
        <v>79</v>
      </c>
      <c r="B13" s="10">
        <v>7500</v>
      </c>
      <c r="C13" s="10">
        <v>2900</v>
      </c>
      <c r="D13" s="10">
        <v>1100</v>
      </c>
    </row>
    <row r="14" spans="1:4" ht="15">
      <c r="A14" s="7" t="s">
        <v>80</v>
      </c>
      <c r="B14" s="10">
        <v>34600</v>
      </c>
      <c r="C14" s="10">
        <v>17100</v>
      </c>
      <c r="D14" s="10">
        <v>2600</v>
      </c>
    </row>
    <row r="15" spans="1:4" ht="15">
      <c r="A15" s="7" t="s">
        <v>81</v>
      </c>
      <c r="B15" s="10">
        <v>37500</v>
      </c>
      <c r="C15" s="10">
        <v>19300</v>
      </c>
      <c r="D15" s="10">
        <v>1100</v>
      </c>
    </row>
    <row r="16" spans="1:4" ht="15">
      <c r="A16" s="7" t="s">
        <v>82</v>
      </c>
      <c r="B16" s="10">
        <v>21900</v>
      </c>
      <c r="C16" s="10">
        <v>8600</v>
      </c>
      <c r="D16" s="10">
        <v>1300</v>
      </c>
    </row>
    <row r="17" spans="1:4" ht="15">
      <c r="A17" s="7" t="s">
        <v>83</v>
      </c>
      <c r="B17" s="10">
        <v>28100</v>
      </c>
      <c r="C17" s="10">
        <v>14500</v>
      </c>
      <c r="D17" s="10">
        <v>1600</v>
      </c>
    </row>
    <row r="18" spans="1:4" ht="15">
      <c r="A18" s="7" t="s">
        <v>84</v>
      </c>
      <c r="B18" s="10">
        <v>32800</v>
      </c>
      <c r="C18" s="10">
        <v>11000</v>
      </c>
      <c r="D18" s="10">
        <v>2500</v>
      </c>
    </row>
    <row r="19" spans="1:4" ht="15">
      <c r="A19" s="7" t="s">
        <v>85</v>
      </c>
      <c r="B19" s="10">
        <v>8600</v>
      </c>
      <c r="C19" s="10">
        <v>3400</v>
      </c>
      <c r="D19" s="10">
        <v>1600</v>
      </c>
    </row>
    <row r="20" spans="1:4" ht="15">
      <c r="A20" s="7" t="s">
        <v>86</v>
      </c>
      <c r="B20" s="10">
        <v>26000</v>
      </c>
      <c r="C20" s="10">
        <v>12700</v>
      </c>
      <c r="D20" s="10">
        <v>1700</v>
      </c>
    </row>
    <row r="21" spans="1:4" ht="15">
      <c r="A21" s="7" t="s">
        <v>87</v>
      </c>
      <c r="B21" s="10">
        <v>5900</v>
      </c>
      <c r="C21" s="10">
        <v>1800</v>
      </c>
      <c r="D21" s="10">
        <v>600</v>
      </c>
    </row>
    <row r="22" spans="1:4" ht="15">
      <c r="A22" s="7" t="s">
        <v>88</v>
      </c>
      <c r="B22" s="10">
        <v>32500</v>
      </c>
      <c r="C22" s="10">
        <v>15700</v>
      </c>
      <c r="D22" s="10">
        <v>1300</v>
      </c>
    </row>
    <row r="23" spans="1:4" ht="15">
      <c r="A23" s="7" t="s">
        <v>89</v>
      </c>
      <c r="B23" s="10">
        <v>5100</v>
      </c>
      <c r="C23" s="10">
        <v>2800</v>
      </c>
      <c r="D23" s="10">
        <v>500</v>
      </c>
    </row>
    <row r="24" spans="1:4" ht="15">
      <c r="A24" s="7" t="s">
        <v>90</v>
      </c>
      <c r="B24" s="10">
        <v>46000</v>
      </c>
      <c r="C24" s="10">
        <v>22200</v>
      </c>
      <c r="D24" s="10">
        <v>1300</v>
      </c>
    </row>
    <row r="25" spans="1:4" ht="15">
      <c r="A25" s="7" t="s">
        <v>91</v>
      </c>
      <c r="B25" s="10">
        <v>4100</v>
      </c>
      <c r="C25" s="10">
        <v>1400</v>
      </c>
      <c r="D25" s="10">
        <v>900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29300</v>
      </c>
      <c r="C27" s="10">
        <v>16000</v>
      </c>
      <c r="D27" s="10">
        <v>1200</v>
      </c>
    </row>
    <row r="28" spans="1:4" ht="15">
      <c r="A28" s="7" t="s">
        <v>94</v>
      </c>
      <c r="B28" s="10">
        <v>65000</v>
      </c>
      <c r="C28" s="10">
        <v>30900</v>
      </c>
      <c r="D28" s="10">
        <v>3000</v>
      </c>
    </row>
    <row r="29" spans="1:4" ht="15">
      <c r="A29" s="7" t="s">
        <v>95</v>
      </c>
      <c r="B29" s="10">
        <v>51300</v>
      </c>
      <c r="C29" s="10">
        <v>29100</v>
      </c>
      <c r="D29" s="10">
        <v>700</v>
      </c>
    </row>
    <row r="30" spans="1:4" ht="15">
      <c r="A30" s="7" t="s">
        <v>96</v>
      </c>
      <c r="B30" s="10">
        <v>43000</v>
      </c>
      <c r="C30" s="10">
        <v>17700</v>
      </c>
      <c r="D30" s="10">
        <v>2200</v>
      </c>
    </row>
    <row r="31" spans="1:4" ht="15">
      <c r="A31" s="7" t="s">
        <v>97</v>
      </c>
      <c r="B31" s="10">
        <v>39900</v>
      </c>
      <c r="C31" s="10">
        <v>21300</v>
      </c>
      <c r="D31" s="10">
        <v>900</v>
      </c>
    </row>
    <row r="32" spans="1:4" ht="15">
      <c r="A32" s="7" t="s">
        <v>98</v>
      </c>
      <c r="B32" s="10">
        <v>6400</v>
      </c>
      <c r="C32" s="10">
        <v>3300</v>
      </c>
      <c r="D32" s="10">
        <v>900</v>
      </c>
    </row>
    <row r="33" spans="1:4" ht="15">
      <c r="A33" s="7" t="s">
        <v>99</v>
      </c>
      <c r="B33" s="10">
        <v>32500</v>
      </c>
      <c r="C33" s="10">
        <v>13400</v>
      </c>
      <c r="D33" s="10">
        <v>1300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17500</v>
      </c>
      <c r="C35" s="10">
        <v>8600</v>
      </c>
      <c r="D35" s="10">
        <v>1400</v>
      </c>
    </row>
    <row r="36" spans="1:4" ht="15">
      <c r="A36" s="7" t="s">
        <v>102</v>
      </c>
      <c r="B36" s="10">
        <v>41300</v>
      </c>
      <c r="C36" s="10">
        <v>21400</v>
      </c>
      <c r="D36" s="10">
        <v>900</v>
      </c>
    </row>
    <row r="37" spans="1:4" ht="15">
      <c r="A37" s="7" t="s">
        <v>103</v>
      </c>
      <c r="B37" s="10">
        <v>34300</v>
      </c>
      <c r="C37" s="10">
        <v>17200</v>
      </c>
      <c r="D37" s="10">
        <v>1000</v>
      </c>
    </row>
    <row r="38" spans="1:4" ht="15">
      <c r="A38" s="7" t="s">
        <v>104</v>
      </c>
      <c r="B38" s="10">
        <v>40000</v>
      </c>
      <c r="C38" s="10">
        <v>16400</v>
      </c>
      <c r="D38" s="10">
        <v>1600</v>
      </c>
    </row>
    <row r="39" spans="1:4" ht="15">
      <c r="A39" s="7" t="s">
        <v>105</v>
      </c>
      <c r="B39" s="10">
        <v>14900</v>
      </c>
      <c r="C39" s="10">
        <v>7200</v>
      </c>
      <c r="D39" s="10">
        <v>800</v>
      </c>
    </row>
    <row r="40" spans="1:4" ht="15">
      <c r="A40" s="7" t="s">
        <v>106</v>
      </c>
      <c r="B40" s="10">
        <v>8400</v>
      </c>
      <c r="C40" s="10">
        <v>2000</v>
      </c>
      <c r="D40" s="10">
        <v>1100</v>
      </c>
    </row>
    <row r="41" spans="1:4" ht="15">
      <c r="A41" s="7" t="s">
        <v>107</v>
      </c>
      <c r="B41" s="10">
        <v>14700</v>
      </c>
      <c r="C41" s="10">
        <v>4600</v>
      </c>
      <c r="D41" s="10">
        <v>1800</v>
      </c>
    </row>
    <row r="42" spans="1:4" ht="15">
      <c r="A42" s="7" t="s">
        <v>108</v>
      </c>
      <c r="B42" s="10">
        <v>35000</v>
      </c>
      <c r="C42" s="10">
        <v>17200</v>
      </c>
      <c r="D42" s="10">
        <v>2600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0">
        <v>13300</v>
      </c>
      <c r="C44" s="10">
        <v>9700</v>
      </c>
      <c r="D44" s="10">
        <v>1800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0">
        <v>71000</v>
      </c>
      <c r="C46" s="10">
        <v>38400</v>
      </c>
      <c r="D46" s="10">
        <v>3500</v>
      </c>
    </row>
    <row r="47" spans="1:4" ht="15">
      <c r="A47" s="7" t="s">
        <v>113</v>
      </c>
      <c r="B47" s="10">
        <v>14500</v>
      </c>
      <c r="C47" s="10">
        <v>6900</v>
      </c>
      <c r="D47" s="10">
        <v>1200</v>
      </c>
    </row>
    <row r="48" spans="1:4" ht="15">
      <c r="A48" s="7" t="s">
        <v>114</v>
      </c>
      <c r="B48" s="10">
        <v>1600</v>
      </c>
      <c r="C48" s="10">
        <v>600</v>
      </c>
      <c r="D48" s="10">
        <v>400</v>
      </c>
    </row>
    <row r="49" spans="1:4" ht="15">
      <c r="A49" s="7" t="s">
        <v>115</v>
      </c>
      <c r="B49" s="10">
        <v>16500</v>
      </c>
      <c r="C49" s="10">
        <v>7500</v>
      </c>
      <c r="D49" s="10">
        <v>1400</v>
      </c>
    </row>
    <row r="50" spans="1:4" ht="15">
      <c r="A50" s="7" t="s">
        <v>116</v>
      </c>
      <c r="B50" s="10">
        <v>10600</v>
      </c>
      <c r="C50" s="10">
        <v>4400</v>
      </c>
      <c r="D50" s="10">
        <v>800</v>
      </c>
    </row>
    <row r="51" spans="1:4" ht="15">
      <c r="A51" s="7" t="s">
        <v>117</v>
      </c>
      <c r="B51" s="10">
        <v>17100</v>
      </c>
      <c r="C51" s="10">
        <v>5900</v>
      </c>
      <c r="D51" s="10">
        <v>1700</v>
      </c>
    </row>
    <row r="52" spans="1:4" ht="15">
      <c r="A52" s="7" t="s">
        <v>118</v>
      </c>
      <c r="B52" s="10">
        <v>48300</v>
      </c>
      <c r="C52" s="10">
        <v>19200</v>
      </c>
      <c r="D52" s="10">
        <v>5100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9400</v>
      </c>
      <c r="C54" s="10">
        <v>4000</v>
      </c>
      <c r="D54" s="10">
        <v>800</v>
      </c>
    </row>
    <row r="55" spans="1:4" ht="15">
      <c r="A55" s="7" t="s">
        <v>121</v>
      </c>
      <c r="B55" s="10">
        <v>18300</v>
      </c>
      <c r="C55" s="10">
        <v>8400</v>
      </c>
      <c r="D55" s="10">
        <v>1500</v>
      </c>
    </row>
    <row r="56" spans="1:4" ht="15">
      <c r="A56" s="7" t="s">
        <v>122</v>
      </c>
      <c r="B56" s="10">
        <v>19100</v>
      </c>
      <c r="C56" s="10">
        <v>9000</v>
      </c>
      <c r="D56" s="10">
        <v>1000</v>
      </c>
    </row>
    <row r="57" spans="1:4" ht="15">
      <c r="A57" s="7" t="s">
        <v>123</v>
      </c>
      <c r="B57" s="10">
        <v>4800</v>
      </c>
      <c r="C57" s="10">
        <v>1000</v>
      </c>
      <c r="D57" s="10">
        <v>1500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0">
        <v>58000</v>
      </c>
      <c r="C59" s="10">
        <v>24100</v>
      </c>
      <c r="D59" s="10">
        <v>1400</v>
      </c>
    </row>
    <row r="60" spans="1:4" ht="15">
      <c r="A60" s="7" t="s">
        <v>126</v>
      </c>
      <c r="B60" s="10">
        <v>16600</v>
      </c>
      <c r="C60" s="10">
        <v>6500</v>
      </c>
      <c r="D60" s="10">
        <v>1300</v>
      </c>
    </row>
    <row r="61" spans="1:4" ht="15">
      <c r="A61" s="7" t="s">
        <v>127</v>
      </c>
      <c r="B61" s="12" t="s">
        <v>140</v>
      </c>
      <c r="C61" s="12" t="s">
        <v>140</v>
      </c>
      <c r="D61" s="12" t="s">
        <v>140</v>
      </c>
    </row>
    <row r="62" spans="1:4" ht="15">
      <c r="A62" s="7" t="s">
        <v>128</v>
      </c>
      <c r="B62" s="10">
        <v>91900</v>
      </c>
      <c r="C62" s="10">
        <v>47600</v>
      </c>
      <c r="D62" s="10">
        <v>1700</v>
      </c>
    </row>
    <row r="63" spans="1:4" ht="15">
      <c r="A63" s="7" t="s">
        <v>129</v>
      </c>
      <c r="B63" s="10">
        <v>21000</v>
      </c>
      <c r="C63" s="10">
        <v>9500</v>
      </c>
      <c r="D63" s="10">
        <v>900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f>200+300+400</f>
        <v>900</v>
      </c>
      <c r="C65" s="10">
        <f>100+100</f>
        <v>200</v>
      </c>
      <c r="D65" s="10">
        <f>100+100+100</f>
        <v>300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157</v>
      </c>
      <c r="B68" s="18"/>
      <c r="C68" s="18"/>
      <c r="D68" s="18"/>
    </row>
    <row r="69" spans="1:4" ht="15">
      <c r="A69" s="17"/>
      <c r="B69" s="18"/>
      <c r="C69" s="18"/>
      <c r="D69" s="18"/>
    </row>
    <row r="70" spans="1:5" ht="62.25" customHeight="1">
      <c r="A70" s="43" t="s">
        <v>158</v>
      </c>
      <c r="B70" s="43"/>
      <c r="C70" s="43"/>
      <c r="D70" s="43"/>
      <c r="E70" s="43"/>
    </row>
    <row r="71" spans="1:4" ht="15">
      <c r="A71" s="17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159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1410000</v>
      </c>
      <c r="C6" s="9">
        <f>SUM(C7:C65)</f>
        <v>650000</v>
      </c>
      <c r="D6" s="9">
        <f>SUM(D7:D65)</f>
        <v>80000</v>
      </c>
    </row>
    <row r="7" spans="1:4" ht="15">
      <c r="A7" s="7" t="s">
        <v>73</v>
      </c>
      <c r="B7" s="11">
        <v>9100</v>
      </c>
      <c r="C7" s="11">
        <v>1700</v>
      </c>
      <c r="D7" s="11">
        <v>1700</v>
      </c>
    </row>
    <row r="8" spans="1:4" ht="15">
      <c r="A8" s="7" t="s">
        <v>74</v>
      </c>
      <c r="B8" s="11">
        <v>34400</v>
      </c>
      <c r="C8" s="11">
        <v>11600</v>
      </c>
      <c r="D8" s="11">
        <v>2800</v>
      </c>
    </row>
    <row r="9" spans="1:4" ht="15">
      <c r="A9" s="7" t="s">
        <v>75</v>
      </c>
      <c r="B9" s="11">
        <v>21000</v>
      </c>
      <c r="C9" s="11">
        <v>7300</v>
      </c>
      <c r="D9" s="11">
        <v>1700</v>
      </c>
    </row>
    <row r="10" spans="1:4" ht="15">
      <c r="A10" s="7" t="s">
        <v>76</v>
      </c>
      <c r="B10" s="11">
        <v>36000</v>
      </c>
      <c r="C10" s="11">
        <v>16100</v>
      </c>
      <c r="D10" s="11">
        <v>2400</v>
      </c>
    </row>
    <row r="11" spans="1:4" ht="15">
      <c r="A11" s="7" t="s">
        <v>77</v>
      </c>
      <c r="B11" s="11">
        <v>58900</v>
      </c>
      <c r="C11" s="11">
        <v>30100</v>
      </c>
      <c r="D11" s="11">
        <v>1900</v>
      </c>
    </row>
    <row r="12" spans="1:4" ht="15">
      <c r="A12" s="7" t="s">
        <v>78</v>
      </c>
      <c r="B12" s="11">
        <v>52000</v>
      </c>
      <c r="C12" s="11">
        <v>22600</v>
      </c>
      <c r="D12" s="11">
        <v>2900</v>
      </c>
    </row>
    <row r="13" spans="1:4" ht="15">
      <c r="A13" s="7" t="s">
        <v>79</v>
      </c>
      <c r="B13" s="11">
        <v>7700</v>
      </c>
      <c r="C13" s="11">
        <v>2800</v>
      </c>
      <c r="D13" s="11">
        <v>1300</v>
      </c>
    </row>
    <row r="14" spans="1:4" ht="15">
      <c r="A14" s="7" t="s">
        <v>80</v>
      </c>
      <c r="B14" s="11">
        <v>34800</v>
      </c>
      <c r="C14" s="11">
        <v>17500</v>
      </c>
      <c r="D14" s="11">
        <v>2400</v>
      </c>
    </row>
    <row r="15" spans="1:4" ht="15">
      <c r="A15" s="7" t="s">
        <v>81</v>
      </c>
      <c r="B15" s="11">
        <v>36600</v>
      </c>
      <c r="C15" s="11">
        <v>18100</v>
      </c>
      <c r="D15" s="11">
        <v>1000</v>
      </c>
    </row>
    <row r="16" spans="1:4" ht="15">
      <c r="A16" s="7" t="s">
        <v>82</v>
      </c>
      <c r="B16" s="11">
        <v>23500</v>
      </c>
      <c r="C16" s="11">
        <v>9100</v>
      </c>
      <c r="D16" s="11">
        <v>1800</v>
      </c>
    </row>
    <row r="17" spans="1:4" ht="15">
      <c r="A17" s="7" t="s">
        <v>83</v>
      </c>
      <c r="B17" s="11">
        <v>27200</v>
      </c>
      <c r="C17" s="11">
        <v>13900</v>
      </c>
      <c r="D17" s="11">
        <v>1500</v>
      </c>
    </row>
    <row r="18" spans="1:4" ht="15">
      <c r="A18" s="7" t="s">
        <v>84</v>
      </c>
      <c r="B18" s="11">
        <v>34400</v>
      </c>
      <c r="C18" s="11">
        <v>11600</v>
      </c>
      <c r="D18" s="11">
        <v>2400</v>
      </c>
    </row>
    <row r="19" spans="1:4" ht="15">
      <c r="A19" s="7" t="s">
        <v>85</v>
      </c>
      <c r="B19" s="11">
        <v>9300</v>
      </c>
      <c r="C19" s="11">
        <v>3500</v>
      </c>
      <c r="D19" s="11">
        <v>1500</v>
      </c>
    </row>
    <row r="20" spans="1:4" ht="15">
      <c r="A20" s="7" t="s">
        <v>86</v>
      </c>
      <c r="B20" s="11">
        <v>28000</v>
      </c>
      <c r="C20" s="11">
        <v>14100</v>
      </c>
      <c r="D20" s="11">
        <v>1500</v>
      </c>
    </row>
    <row r="21" spans="1:4" ht="15">
      <c r="A21" s="7" t="s">
        <v>87</v>
      </c>
      <c r="B21" s="11">
        <v>5500</v>
      </c>
      <c r="C21" s="11">
        <v>1400</v>
      </c>
      <c r="D21" s="11">
        <v>600</v>
      </c>
    </row>
    <row r="22" spans="1:4" ht="15">
      <c r="A22" s="7" t="s">
        <v>88</v>
      </c>
      <c r="B22" s="11">
        <v>30500</v>
      </c>
      <c r="C22" s="11">
        <v>15300</v>
      </c>
      <c r="D22" s="11">
        <v>1200</v>
      </c>
    </row>
    <row r="23" spans="1:4" ht="15">
      <c r="A23" s="7" t="s">
        <v>89</v>
      </c>
      <c r="B23" s="11">
        <v>5400</v>
      </c>
      <c r="C23" s="11">
        <v>2900</v>
      </c>
      <c r="D23" s="11">
        <v>500</v>
      </c>
    </row>
    <row r="24" spans="1:4" ht="15">
      <c r="A24" s="7" t="s">
        <v>90</v>
      </c>
      <c r="B24" s="11">
        <v>43100</v>
      </c>
      <c r="C24" s="11">
        <v>20500</v>
      </c>
      <c r="D24" s="11">
        <v>1100</v>
      </c>
    </row>
    <row r="25" spans="1:4" ht="15">
      <c r="A25" s="7" t="s">
        <v>91</v>
      </c>
      <c r="B25" s="11">
        <v>4300</v>
      </c>
      <c r="C25" s="11">
        <v>1500</v>
      </c>
      <c r="D25" s="11">
        <v>900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1">
        <v>29000</v>
      </c>
      <c r="C27" s="11">
        <v>16200</v>
      </c>
      <c r="D27" s="11">
        <v>1200</v>
      </c>
    </row>
    <row r="28" spans="1:4" ht="15">
      <c r="A28" s="7" t="s">
        <v>94</v>
      </c>
      <c r="B28" s="11">
        <v>67100</v>
      </c>
      <c r="C28" s="11">
        <v>32000</v>
      </c>
      <c r="D28" s="11">
        <v>3300</v>
      </c>
    </row>
    <row r="29" spans="1:4" ht="15">
      <c r="A29" s="7" t="s">
        <v>95</v>
      </c>
      <c r="B29" s="11">
        <v>50600</v>
      </c>
      <c r="C29" s="11">
        <v>28000</v>
      </c>
      <c r="D29" s="11">
        <v>600</v>
      </c>
    </row>
    <row r="30" spans="1:4" ht="15">
      <c r="A30" s="7" t="s">
        <v>96</v>
      </c>
      <c r="B30" s="11">
        <v>42000</v>
      </c>
      <c r="C30" s="11">
        <v>17700</v>
      </c>
      <c r="D30" s="11">
        <v>2100</v>
      </c>
    </row>
    <row r="31" spans="1:4" ht="15">
      <c r="A31" s="7" t="s">
        <v>97</v>
      </c>
      <c r="B31" s="11">
        <v>41200</v>
      </c>
      <c r="C31" s="11">
        <v>22000</v>
      </c>
      <c r="D31" s="11">
        <v>1100</v>
      </c>
    </row>
    <row r="32" spans="1:4" ht="15">
      <c r="A32" s="7" t="s">
        <v>98</v>
      </c>
      <c r="B32" s="11">
        <v>5900</v>
      </c>
      <c r="C32" s="11">
        <v>3000</v>
      </c>
      <c r="D32" s="11">
        <v>800</v>
      </c>
    </row>
    <row r="33" spans="1:4" ht="15">
      <c r="A33" s="7" t="s">
        <v>99</v>
      </c>
      <c r="B33" s="11">
        <v>31500</v>
      </c>
      <c r="C33" s="11">
        <v>13500</v>
      </c>
      <c r="D33" s="11">
        <v>1300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1">
        <v>16600</v>
      </c>
      <c r="C35" s="11">
        <v>7900</v>
      </c>
      <c r="D35" s="11">
        <v>1800</v>
      </c>
    </row>
    <row r="36" spans="1:4" ht="15">
      <c r="A36" s="7" t="s">
        <v>102</v>
      </c>
      <c r="B36" s="11">
        <v>42000</v>
      </c>
      <c r="C36" s="11">
        <v>21500</v>
      </c>
      <c r="D36" s="11">
        <v>1100</v>
      </c>
    </row>
    <row r="37" spans="1:4" ht="15">
      <c r="A37" s="7" t="s">
        <v>103</v>
      </c>
      <c r="B37" s="11">
        <v>34800</v>
      </c>
      <c r="C37" s="11">
        <v>17000</v>
      </c>
      <c r="D37" s="11">
        <v>1200</v>
      </c>
    </row>
    <row r="38" spans="1:4" ht="15">
      <c r="A38" s="7" t="s">
        <v>104</v>
      </c>
      <c r="B38" s="11">
        <v>38400</v>
      </c>
      <c r="C38" s="11">
        <v>15400</v>
      </c>
      <c r="D38" s="11">
        <v>1600</v>
      </c>
    </row>
    <row r="39" spans="1:4" ht="15">
      <c r="A39" s="7" t="s">
        <v>105</v>
      </c>
      <c r="B39" s="11">
        <v>14700</v>
      </c>
      <c r="C39" s="11">
        <v>7300</v>
      </c>
      <c r="D39" s="11">
        <v>700</v>
      </c>
    </row>
    <row r="40" spans="1:4" ht="15">
      <c r="A40" s="7" t="s">
        <v>106</v>
      </c>
      <c r="B40" s="11">
        <v>7800</v>
      </c>
      <c r="C40" s="11">
        <v>2100</v>
      </c>
      <c r="D40" s="11">
        <v>1200</v>
      </c>
    </row>
    <row r="41" spans="1:4" ht="15">
      <c r="A41" s="7" t="s">
        <v>107</v>
      </c>
      <c r="B41" s="11">
        <v>13600</v>
      </c>
      <c r="C41" s="11">
        <v>4700</v>
      </c>
      <c r="D41" s="11">
        <v>1600</v>
      </c>
    </row>
    <row r="42" spans="1:4" ht="15">
      <c r="A42" s="7" t="s">
        <v>108</v>
      </c>
      <c r="B42" s="11">
        <v>36400</v>
      </c>
      <c r="C42" s="11">
        <v>17900</v>
      </c>
      <c r="D42" s="11">
        <v>2400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1">
        <v>14200</v>
      </c>
      <c r="C44" s="11">
        <v>10400</v>
      </c>
      <c r="D44" s="11">
        <v>1700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1">
        <v>73000</v>
      </c>
      <c r="C46" s="11">
        <v>36900</v>
      </c>
      <c r="D46" s="11">
        <v>3900</v>
      </c>
    </row>
    <row r="47" spans="1:4" ht="15">
      <c r="A47" s="7" t="s">
        <v>113</v>
      </c>
      <c r="B47" s="11">
        <v>14600</v>
      </c>
      <c r="C47" s="11">
        <v>7000</v>
      </c>
      <c r="D47" s="11">
        <v>1100</v>
      </c>
    </row>
    <row r="48" spans="1:4" ht="15">
      <c r="A48" s="7" t="s">
        <v>114</v>
      </c>
      <c r="B48" s="11">
        <v>1600</v>
      </c>
      <c r="C48" s="11">
        <v>600</v>
      </c>
      <c r="D48" s="11">
        <v>500</v>
      </c>
    </row>
    <row r="49" spans="1:4" ht="15">
      <c r="A49" s="7" t="s">
        <v>115</v>
      </c>
      <c r="B49" s="11">
        <v>15800</v>
      </c>
      <c r="C49" s="11">
        <v>7300</v>
      </c>
      <c r="D49" s="11">
        <v>1300</v>
      </c>
    </row>
    <row r="50" spans="1:4" ht="15">
      <c r="A50" s="7" t="s">
        <v>116</v>
      </c>
      <c r="B50" s="11">
        <v>9900</v>
      </c>
      <c r="C50" s="11">
        <v>4000</v>
      </c>
      <c r="D50" s="11">
        <v>700</v>
      </c>
    </row>
    <row r="51" spans="1:4" ht="15">
      <c r="A51" s="7" t="s">
        <v>117</v>
      </c>
      <c r="B51" s="11">
        <v>18000</v>
      </c>
      <c r="C51" s="11">
        <v>6300</v>
      </c>
      <c r="D51" s="11">
        <v>1500</v>
      </c>
    </row>
    <row r="52" spans="1:4" ht="15">
      <c r="A52" s="7" t="s">
        <v>118</v>
      </c>
      <c r="B52" s="11">
        <v>50200</v>
      </c>
      <c r="C52" s="11">
        <v>20000</v>
      </c>
      <c r="D52" s="11">
        <v>5400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1">
        <v>9100</v>
      </c>
      <c r="C54" s="11">
        <v>3900</v>
      </c>
      <c r="D54" s="11">
        <v>800</v>
      </c>
    </row>
    <row r="55" spans="1:4" ht="15">
      <c r="A55" s="7" t="s">
        <v>121</v>
      </c>
      <c r="B55" s="11">
        <v>18700</v>
      </c>
      <c r="C55" s="11">
        <v>8600</v>
      </c>
      <c r="D55" s="11">
        <v>1500</v>
      </c>
    </row>
    <row r="56" spans="1:4" ht="15">
      <c r="A56" s="7" t="s">
        <v>122</v>
      </c>
      <c r="B56" s="11">
        <v>19500</v>
      </c>
      <c r="C56" s="11">
        <v>8900</v>
      </c>
      <c r="D56" s="11">
        <v>1300</v>
      </c>
    </row>
    <row r="57" spans="1:4" ht="15">
      <c r="A57" s="7" t="s">
        <v>123</v>
      </c>
      <c r="B57" s="11">
        <v>5100</v>
      </c>
      <c r="C57" s="11">
        <v>900</v>
      </c>
      <c r="D57" s="11">
        <v>1400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1">
        <v>59000</v>
      </c>
      <c r="C59" s="11">
        <v>23500</v>
      </c>
      <c r="D59" s="11">
        <v>1500</v>
      </c>
    </row>
    <row r="60" spans="1:4" ht="15">
      <c r="A60" s="7" t="s">
        <v>126</v>
      </c>
      <c r="B60" s="11">
        <v>17200</v>
      </c>
      <c r="C60" s="11">
        <v>6900</v>
      </c>
      <c r="D60" s="11">
        <v>1200</v>
      </c>
    </row>
    <row r="61" spans="1:4" ht="15">
      <c r="A61" s="7" t="s">
        <v>127</v>
      </c>
      <c r="B61" s="12" t="s">
        <v>140</v>
      </c>
      <c r="C61" s="12" t="s">
        <v>140</v>
      </c>
      <c r="D61" s="12" t="s">
        <v>140</v>
      </c>
    </row>
    <row r="62" spans="1:4" ht="15">
      <c r="A62" s="7" t="s">
        <v>128</v>
      </c>
      <c r="B62" s="11">
        <v>87500</v>
      </c>
      <c r="C62" s="11">
        <v>47600</v>
      </c>
      <c r="D62" s="11">
        <v>1500</v>
      </c>
    </row>
    <row r="63" spans="1:4" ht="15">
      <c r="A63" s="7" t="s">
        <v>129</v>
      </c>
      <c r="B63" s="11">
        <v>22500</v>
      </c>
      <c r="C63" s="11">
        <v>9200</v>
      </c>
      <c r="D63" s="11">
        <v>1200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f>200+300+300</f>
        <v>800</v>
      </c>
      <c r="C65" s="10">
        <f>100+100</f>
        <v>200</v>
      </c>
      <c r="D65" s="10">
        <f>100+200+100</f>
        <v>400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157</v>
      </c>
      <c r="B68" s="18"/>
      <c r="C68" s="18"/>
      <c r="D68" s="18"/>
    </row>
    <row r="69" spans="1:4" ht="15">
      <c r="A69" s="17"/>
      <c r="B69" s="18"/>
      <c r="C69" s="18"/>
      <c r="D69" s="18"/>
    </row>
    <row r="70" spans="1:5" ht="60" customHeight="1">
      <c r="A70" s="43" t="s">
        <v>160</v>
      </c>
      <c r="B70" s="43"/>
      <c r="C70" s="43"/>
      <c r="D70" s="43"/>
      <c r="E70" s="43"/>
    </row>
    <row r="71" spans="1:4" ht="15">
      <c r="A71" s="17" t="s">
        <v>68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161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1420000</v>
      </c>
      <c r="C6" s="10">
        <f>SUM(C7:C65)</f>
        <v>658000</v>
      </c>
      <c r="D6" s="9">
        <f>SUM(D7:D65)</f>
        <v>82000</v>
      </c>
    </row>
    <row r="7" spans="1:4" ht="15">
      <c r="A7" s="7" t="s">
        <v>73</v>
      </c>
      <c r="B7" s="11">
        <v>9500</v>
      </c>
      <c r="C7" s="11">
        <v>2000</v>
      </c>
      <c r="D7" s="11">
        <v>1600</v>
      </c>
    </row>
    <row r="8" spans="1:4" ht="15">
      <c r="A8" s="7" t="s">
        <v>74</v>
      </c>
      <c r="B8" s="11">
        <v>33700</v>
      </c>
      <c r="C8" s="11">
        <v>11500</v>
      </c>
      <c r="D8" s="11">
        <v>2800</v>
      </c>
    </row>
    <row r="9" spans="1:4" ht="15">
      <c r="A9" s="7" t="s">
        <v>75</v>
      </c>
      <c r="B9" s="11">
        <v>20100</v>
      </c>
      <c r="C9" s="11">
        <v>7100</v>
      </c>
      <c r="D9" s="11">
        <v>1600</v>
      </c>
    </row>
    <row r="10" spans="1:4" ht="15">
      <c r="A10" s="7" t="s">
        <v>76</v>
      </c>
      <c r="B10" s="11">
        <v>34600</v>
      </c>
      <c r="C10" s="11">
        <v>16100</v>
      </c>
      <c r="D10" s="11">
        <v>2400</v>
      </c>
    </row>
    <row r="11" spans="1:4" ht="15">
      <c r="A11" s="7" t="s">
        <v>77</v>
      </c>
      <c r="B11" s="11">
        <v>57600</v>
      </c>
      <c r="C11" s="11">
        <v>30000</v>
      </c>
      <c r="D11" s="11">
        <v>2000</v>
      </c>
    </row>
    <row r="12" spans="1:4" ht="15">
      <c r="A12" s="7" t="s">
        <v>78</v>
      </c>
      <c r="B12" s="11">
        <v>50500</v>
      </c>
      <c r="C12" s="11">
        <v>22600</v>
      </c>
      <c r="D12" s="11">
        <v>2800</v>
      </c>
    </row>
    <row r="13" spans="1:4" ht="15">
      <c r="A13" s="7" t="s">
        <v>79</v>
      </c>
      <c r="B13" s="11">
        <v>7600</v>
      </c>
      <c r="C13" s="11">
        <v>3200</v>
      </c>
      <c r="D13" s="11">
        <v>1200</v>
      </c>
    </row>
    <row r="14" spans="1:4" ht="15">
      <c r="A14" s="7" t="s">
        <v>80</v>
      </c>
      <c r="B14" s="11">
        <v>38100</v>
      </c>
      <c r="C14" s="11">
        <v>17600</v>
      </c>
      <c r="D14" s="11">
        <v>2400</v>
      </c>
    </row>
    <row r="15" spans="1:4" ht="15">
      <c r="A15" s="7" t="s">
        <v>81</v>
      </c>
      <c r="B15" s="11">
        <v>36300</v>
      </c>
      <c r="C15" s="11">
        <v>18000</v>
      </c>
      <c r="D15" s="11">
        <v>1000</v>
      </c>
    </row>
    <row r="16" spans="1:4" ht="15">
      <c r="A16" s="7" t="s">
        <v>82</v>
      </c>
      <c r="B16" s="11">
        <v>23000</v>
      </c>
      <c r="C16" s="11">
        <v>9100</v>
      </c>
      <c r="D16" s="11">
        <v>1700</v>
      </c>
    </row>
    <row r="17" spans="1:4" ht="15">
      <c r="A17" s="7" t="s">
        <v>83</v>
      </c>
      <c r="B17" s="11">
        <v>27100</v>
      </c>
      <c r="C17" s="11">
        <v>13800</v>
      </c>
      <c r="D17" s="11">
        <v>1400</v>
      </c>
    </row>
    <row r="18" spans="1:4" ht="15">
      <c r="A18" s="7" t="s">
        <v>84</v>
      </c>
      <c r="B18" s="11">
        <v>35200</v>
      </c>
      <c r="C18" s="11">
        <v>12700</v>
      </c>
      <c r="D18" s="11">
        <v>2400</v>
      </c>
    </row>
    <row r="19" spans="1:4" ht="15">
      <c r="A19" s="7" t="s">
        <v>85</v>
      </c>
      <c r="B19" s="11">
        <v>8700</v>
      </c>
      <c r="C19" s="11">
        <v>3400</v>
      </c>
      <c r="D19" s="11">
        <v>1600</v>
      </c>
    </row>
    <row r="20" spans="1:4" ht="15">
      <c r="A20" s="7" t="s">
        <v>86</v>
      </c>
      <c r="B20" s="11">
        <v>31000</v>
      </c>
      <c r="C20" s="11">
        <v>15600</v>
      </c>
      <c r="D20" s="11">
        <v>1500</v>
      </c>
    </row>
    <row r="21" spans="1:4" ht="15">
      <c r="A21" s="7" t="s">
        <v>87</v>
      </c>
      <c r="B21" s="11">
        <v>5400</v>
      </c>
      <c r="C21" s="11">
        <v>1900</v>
      </c>
      <c r="D21" s="11">
        <v>500</v>
      </c>
    </row>
    <row r="22" spans="1:4" ht="15">
      <c r="A22" s="7" t="s">
        <v>88</v>
      </c>
      <c r="B22" s="11">
        <v>31400</v>
      </c>
      <c r="C22" s="11">
        <v>16800</v>
      </c>
      <c r="D22" s="11">
        <v>1200</v>
      </c>
    </row>
    <row r="23" spans="1:4" ht="15">
      <c r="A23" s="7" t="s">
        <v>89</v>
      </c>
      <c r="B23" s="11">
        <v>6100</v>
      </c>
      <c r="C23" s="11">
        <v>2800</v>
      </c>
      <c r="D23" s="11">
        <v>600</v>
      </c>
    </row>
    <row r="24" spans="1:4" ht="15">
      <c r="A24" s="7" t="s">
        <v>90</v>
      </c>
      <c r="B24" s="11">
        <v>45000</v>
      </c>
      <c r="C24" s="11">
        <v>22100</v>
      </c>
      <c r="D24" s="11">
        <v>1200</v>
      </c>
    </row>
    <row r="25" spans="1:4" ht="15">
      <c r="A25" s="7" t="s">
        <v>91</v>
      </c>
      <c r="B25" s="11">
        <v>4400</v>
      </c>
      <c r="C25" s="11">
        <v>1400</v>
      </c>
      <c r="D25" s="11">
        <v>900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1">
        <v>33300</v>
      </c>
      <c r="C27" s="11">
        <v>16000</v>
      </c>
      <c r="D27" s="11">
        <v>1500</v>
      </c>
    </row>
    <row r="28" spans="1:4" ht="15">
      <c r="A28" s="7" t="s">
        <v>94</v>
      </c>
      <c r="B28" s="11">
        <v>66600</v>
      </c>
      <c r="C28" s="11">
        <v>31100</v>
      </c>
      <c r="D28" s="11">
        <v>3700</v>
      </c>
    </row>
    <row r="29" spans="1:4" ht="15">
      <c r="A29" s="7" t="s">
        <v>95</v>
      </c>
      <c r="B29" s="11">
        <v>49000</v>
      </c>
      <c r="C29" s="11">
        <v>26600</v>
      </c>
      <c r="D29" s="11">
        <v>800</v>
      </c>
    </row>
    <row r="30" spans="1:4" ht="15">
      <c r="A30" s="7" t="s">
        <v>96</v>
      </c>
      <c r="B30" s="11">
        <v>40600</v>
      </c>
      <c r="C30" s="11">
        <v>18200</v>
      </c>
      <c r="D30" s="11">
        <v>2000</v>
      </c>
    </row>
    <row r="31" spans="1:4" ht="15">
      <c r="A31" s="7" t="s">
        <v>97</v>
      </c>
      <c r="B31" s="11">
        <v>43600</v>
      </c>
      <c r="C31" s="11">
        <v>21500</v>
      </c>
      <c r="D31" s="11">
        <v>1300</v>
      </c>
    </row>
    <row r="32" spans="1:4" ht="15">
      <c r="A32" s="7" t="s">
        <v>98</v>
      </c>
      <c r="B32" s="11">
        <v>6300</v>
      </c>
      <c r="C32" s="11">
        <v>2900</v>
      </c>
      <c r="D32" s="11">
        <v>700</v>
      </c>
    </row>
    <row r="33" spans="1:4" ht="15">
      <c r="A33" s="7" t="s">
        <v>99</v>
      </c>
      <c r="B33" s="11">
        <v>31300</v>
      </c>
      <c r="C33" s="11">
        <v>14400</v>
      </c>
      <c r="D33" s="11">
        <v>1300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1">
        <v>17200</v>
      </c>
      <c r="C35" s="11">
        <v>7500</v>
      </c>
      <c r="D35" s="11">
        <v>1800</v>
      </c>
    </row>
    <row r="36" spans="1:4" ht="15">
      <c r="A36" s="7" t="s">
        <v>102</v>
      </c>
      <c r="B36" s="11">
        <v>46100</v>
      </c>
      <c r="C36" s="11">
        <v>21900</v>
      </c>
      <c r="D36" s="11">
        <v>1600</v>
      </c>
    </row>
    <row r="37" spans="1:4" ht="15">
      <c r="A37" s="7" t="s">
        <v>103</v>
      </c>
      <c r="B37" s="11">
        <v>34300</v>
      </c>
      <c r="C37" s="11">
        <v>17900</v>
      </c>
      <c r="D37" s="11">
        <v>1100</v>
      </c>
    </row>
    <row r="38" spans="1:4" ht="15">
      <c r="A38" s="7" t="s">
        <v>104</v>
      </c>
      <c r="B38" s="11">
        <v>35000</v>
      </c>
      <c r="C38" s="11">
        <v>15200</v>
      </c>
      <c r="D38" s="11">
        <v>1800</v>
      </c>
    </row>
    <row r="39" spans="1:4" ht="15">
      <c r="A39" s="7" t="s">
        <v>105</v>
      </c>
      <c r="B39" s="11">
        <v>15300</v>
      </c>
      <c r="C39" s="11">
        <v>7500</v>
      </c>
      <c r="D39" s="11">
        <v>800</v>
      </c>
    </row>
    <row r="40" spans="1:4" ht="15">
      <c r="A40" s="7" t="s">
        <v>106</v>
      </c>
      <c r="B40" s="11">
        <v>8200</v>
      </c>
      <c r="C40" s="11">
        <v>2800</v>
      </c>
      <c r="D40" s="11">
        <v>1100</v>
      </c>
    </row>
    <row r="41" spans="1:4" ht="15">
      <c r="A41" s="7" t="s">
        <v>107</v>
      </c>
      <c r="B41" s="11">
        <v>13500</v>
      </c>
      <c r="C41" s="11">
        <v>5100</v>
      </c>
      <c r="D41" s="11">
        <v>1500</v>
      </c>
    </row>
    <row r="42" spans="1:4" ht="15">
      <c r="A42" s="7" t="s">
        <v>108</v>
      </c>
      <c r="B42" s="11">
        <v>36800</v>
      </c>
      <c r="C42" s="11">
        <v>17900</v>
      </c>
      <c r="D42" s="11">
        <v>2300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1">
        <v>14100</v>
      </c>
      <c r="C44" s="11">
        <v>10000</v>
      </c>
      <c r="D44" s="11">
        <v>1600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1">
        <v>74900</v>
      </c>
      <c r="C46" s="11">
        <v>36700</v>
      </c>
      <c r="D46" s="11">
        <v>4000</v>
      </c>
    </row>
    <row r="47" spans="1:4" ht="15">
      <c r="A47" s="7" t="s">
        <v>113</v>
      </c>
      <c r="B47" s="11">
        <v>14400</v>
      </c>
      <c r="C47" s="11">
        <v>6900</v>
      </c>
      <c r="D47" s="11">
        <v>1100</v>
      </c>
    </row>
    <row r="48" spans="1:4" ht="15">
      <c r="A48" s="7" t="s">
        <v>114</v>
      </c>
      <c r="B48" s="11">
        <v>1500</v>
      </c>
      <c r="C48" s="11">
        <v>700</v>
      </c>
      <c r="D48" s="11">
        <v>500</v>
      </c>
    </row>
    <row r="49" spans="1:4" ht="15">
      <c r="A49" s="7" t="s">
        <v>115</v>
      </c>
      <c r="B49" s="11">
        <v>15700</v>
      </c>
      <c r="C49" s="11">
        <v>7300</v>
      </c>
      <c r="D49" s="11">
        <v>1300</v>
      </c>
    </row>
    <row r="50" spans="1:4" ht="15">
      <c r="A50" s="7" t="s">
        <v>116</v>
      </c>
      <c r="B50" s="11">
        <v>10200</v>
      </c>
      <c r="C50" s="11">
        <v>4800</v>
      </c>
      <c r="D50" s="11">
        <v>1100</v>
      </c>
    </row>
    <row r="51" spans="1:4" ht="15">
      <c r="A51" s="7" t="s">
        <v>117</v>
      </c>
      <c r="B51" s="11">
        <v>19300</v>
      </c>
      <c r="C51" s="11">
        <v>6000</v>
      </c>
      <c r="D51" s="11">
        <v>1500</v>
      </c>
    </row>
    <row r="52" spans="1:4" ht="15">
      <c r="A52" s="7" t="s">
        <v>118</v>
      </c>
      <c r="B52" s="11">
        <v>50400</v>
      </c>
      <c r="C52" s="11">
        <v>19900</v>
      </c>
      <c r="D52" s="11">
        <v>5400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1">
        <v>8800</v>
      </c>
      <c r="C54" s="11">
        <v>3800</v>
      </c>
      <c r="D54" s="11">
        <v>900</v>
      </c>
    </row>
    <row r="55" spans="1:4" ht="15">
      <c r="A55" s="7" t="s">
        <v>121</v>
      </c>
      <c r="B55" s="11">
        <v>19700</v>
      </c>
      <c r="C55" s="11">
        <v>8600</v>
      </c>
      <c r="D55" s="11">
        <v>2100</v>
      </c>
    </row>
    <row r="56" spans="1:4" ht="15">
      <c r="A56" s="7" t="s">
        <v>122</v>
      </c>
      <c r="B56" s="11">
        <v>20500</v>
      </c>
      <c r="C56" s="11">
        <v>8900</v>
      </c>
      <c r="D56" s="11">
        <v>1300</v>
      </c>
    </row>
    <row r="57" spans="1:4" ht="15">
      <c r="A57" s="7" t="s">
        <v>123</v>
      </c>
      <c r="B57" s="11">
        <v>4900</v>
      </c>
      <c r="C57" s="11">
        <v>900</v>
      </c>
      <c r="D57" s="11">
        <v>1200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1">
        <v>52000</v>
      </c>
      <c r="C59" s="11">
        <v>23300</v>
      </c>
      <c r="D59" s="11">
        <v>1500</v>
      </c>
    </row>
    <row r="60" spans="1:4" ht="15">
      <c r="A60" s="7" t="s">
        <v>126</v>
      </c>
      <c r="B60" s="11">
        <v>18000</v>
      </c>
      <c r="C60" s="11">
        <v>7000</v>
      </c>
      <c r="D60" s="11">
        <v>1300</v>
      </c>
    </row>
    <row r="61" spans="1:4" ht="15">
      <c r="A61" s="7" t="s">
        <v>127</v>
      </c>
      <c r="B61" s="12" t="s">
        <v>140</v>
      </c>
      <c r="C61" s="12" t="s">
        <v>140</v>
      </c>
      <c r="D61" s="12" t="s">
        <v>140</v>
      </c>
    </row>
    <row r="62" spans="1:4" ht="15">
      <c r="A62" s="7" t="s">
        <v>128</v>
      </c>
      <c r="B62" s="11">
        <v>89600</v>
      </c>
      <c r="C62" s="11">
        <v>47800</v>
      </c>
      <c r="D62" s="11">
        <v>1400</v>
      </c>
    </row>
    <row r="63" spans="1:4" ht="15">
      <c r="A63" s="7" t="s">
        <v>129</v>
      </c>
      <c r="B63" s="11">
        <v>22500</v>
      </c>
      <c r="C63" s="11">
        <v>11000</v>
      </c>
      <c r="D63" s="11">
        <v>1100</v>
      </c>
    </row>
    <row r="64" spans="1:4" ht="15">
      <c r="A64" s="6"/>
      <c r="B64" s="6"/>
      <c r="C64" s="6"/>
      <c r="D64" s="6"/>
    </row>
    <row r="65" spans="1:4" ht="15">
      <c r="A65" s="7" t="s">
        <v>130</v>
      </c>
      <c r="B65" s="10">
        <f>400+400+300</f>
        <v>1100</v>
      </c>
      <c r="C65" s="6">
        <f>100+100</f>
        <v>200</v>
      </c>
      <c r="D65" s="6">
        <f>200+300+100</f>
        <v>600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157</v>
      </c>
      <c r="B68" s="18"/>
      <c r="C68" s="18"/>
      <c r="D68" s="18"/>
    </row>
    <row r="69" spans="1:4" ht="15">
      <c r="A69" s="17"/>
      <c r="B69" s="18"/>
      <c r="C69" s="18"/>
      <c r="D69" s="18"/>
    </row>
    <row r="70" spans="1:5" ht="59.25" customHeight="1">
      <c r="A70" s="43" t="s">
        <v>162</v>
      </c>
      <c r="B70" s="43"/>
      <c r="C70" s="43"/>
      <c r="D70" s="43"/>
      <c r="E70" s="43"/>
    </row>
    <row r="71" spans="1:4" ht="15">
      <c r="A71" s="17" t="s">
        <v>148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163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SUM(B7:B63)</f>
        <v>1450000</v>
      </c>
      <c r="C6" s="10">
        <f>SUM(C7:C63)</f>
        <v>675000</v>
      </c>
      <c r="D6" s="9">
        <f>SUM(D7:D63)</f>
        <v>85000</v>
      </c>
    </row>
    <row r="7" spans="1:4" ht="15">
      <c r="A7" s="7" t="s">
        <v>73</v>
      </c>
      <c r="B7" s="11">
        <v>9700</v>
      </c>
      <c r="C7" s="11">
        <v>1900</v>
      </c>
      <c r="D7" s="11">
        <v>1700</v>
      </c>
    </row>
    <row r="8" spans="1:4" ht="15">
      <c r="A8" s="7" t="s">
        <v>74</v>
      </c>
      <c r="B8" s="11">
        <v>34400</v>
      </c>
      <c r="C8" s="11">
        <v>12000</v>
      </c>
      <c r="D8" s="11">
        <v>2900</v>
      </c>
    </row>
    <row r="9" spans="1:4" ht="15">
      <c r="A9" s="7" t="s">
        <v>75</v>
      </c>
      <c r="B9" s="11">
        <v>20500</v>
      </c>
      <c r="C9" s="11">
        <v>7200</v>
      </c>
      <c r="D9" s="11">
        <v>1700</v>
      </c>
    </row>
    <row r="10" spans="1:4" ht="15">
      <c r="A10" s="7" t="s">
        <v>76</v>
      </c>
      <c r="B10" s="11">
        <v>35300</v>
      </c>
      <c r="C10" s="11">
        <v>16800</v>
      </c>
      <c r="D10" s="11">
        <v>2500</v>
      </c>
    </row>
    <row r="11" spans="1:4" ht="15">
      <c r="A11" s="7" t="s">
        <v>77</v>
      </c>
      <c r="B11" s="11">
        <v>58800</v>
      </c>
      <c r="C11" s="11">
        <v>29000</v>
      </c>
      <c r="D11" s="11">
        <v>2100</v>
      </c>
    </row>
    <row r="12" spans="1:4" ht="15">
      <c r="A12" s="7" t="s">
        <v>78</v>
      </c>
      <c r="B12" s="11">
        <v>51600</v>
      </c>
      <c r="C12" s="11">
        <v>23000</v>
      </c>
      <c r="D12" s="11">
        <v>2900</v>
      </c>
    </row>
    <row r="13" spans="1:4" ht="15">
      <c r="A13" s="7" t="s">
        <v>79</v>
      </c>
      <c r="B13" s="11">
        <v>7800</v>
      </c>
      <c r="C13" s="11">
        <v>3200</v>
      </c>
      <c r="D13" s="11">
        <v>1200</v>
      </c>
    </row>
    <row r="14" spans="1:4" ht="15">
      <c r="A14" s="7" t="s">
        <v>80</v>
      </c>
      <c r="B14" s="11">
        <v>38900</v>
      </c>
      <c r="C14" s="11">
        <v>18400</v>
      </c>
      <c r="D14" s="11">
        <v>2500</v>
      </c>
    </row>
    <row r="15" spans="1:4" ht="15">
      <c r="A15" s="7" t="s">
        <v>81</v>
      </c>
      <c r="B15" s="11">
        <v>37000</v>
      </c>
      <c r="C15" s="11">
        <v>19000</v>
      </c>
      <c r="D15" s="11">
        <v>1100</v>
      </c>
    </row>
    <row r="16" spans="1:4" ht="15">
      <c r="A16" s="7" t="s">
        <v>82</v>
      </c>
      <c r="B16" s="11">
        <v>23500</v>
      </c>
      <c r="C16" s="11">
        <v>9800</v>
      </c>
      <c r="D16" s="11">
        <v>1800</v>
      </c>
    </row>
    <row r="17" spans="1:4" ht="15">
      <c r="A17" s="7" t="s">
        <v>83</v>
      </c>
      <c r="B17" s="11">
        <v>27700</v>
      </c>
      <c r="C17" s="11">
        <v>14200</v>
      </c>
      <c r="D17" s="11">
        <v>1400</v>
      </c>
    </row>
    <row r="18" spans="1:4" ht="15">
      <c r="A18" s="7" t="s">
        <v>84</v>
      </c>
      <c r="B18" s="11">
        <v>35900</v>
      </c>
      <c r="C18" s="11">
        <v>14500</v>
      </c>
      <c r="D18" s="11">
        <v>2500</v>
      </c>
    </row>
    <row r="19" spans="1:4" ht="15">
      <c r="A19" s="7" t="s">
        <v>85</v>
      </c>
      <c r="B19" s="11">
        <v>8900</v>
      </c>
      <c r="C19" s="11">
        <v>2900</v>
      </c>
      <c r="D19" s="11">
        <v>1700</v>
      </c>
    </row>
    <row r="20" spans="1:4" ht="15">
      <c r="A20" s="7" t="s">
        <v>86</v>
      </c>
      <c r="B20" s="11">
        <v>31700</v>
      </c>
      <c r="C20" s="11">
        <v>15600</v>
      </c>
      <c r="D20" s="11">
        <v>1500</v>
      </c>
    </row>
    <row r="21" spans="1:4" ht="15">
      <c r="A21" s="7" t="s">
        <v>87</v>
      </c>
      <c r="B21" s="11">
        <v>5500</v>
      </c>
      <c r="C21" s="11">
        <v>2000</v>
      </c>
      <c r="D21" s="33">
        <v>500</v>
      </c>
    </row>
    <row r="22" spans="1:4" ht="15">
      <c r="A22" s="7" t="s">
        <v>88</v>
      </c>
      <c r="B22" s="11">
        <v>32000</v>
      </c>
      <c r="C22" s="11">
        <v>17500</v>
      </c>
      <c r="D22" s="11">
        <v>1200</v>
      </c>
    </row>
    <row r="23" spans="1:4" ht="15">
      <c r="A23" s="7" t="s">
        <v>89</v>
      </c>
      <c r="B23" s="11">
        <v>6200</v>
      </c>
      <c r="C23" s="11">
        <v>3000</v>
      </c>
      <c r="D23" s="33">
        <v>600</v>
      </c>
    </row>
    <row r="24" spans="1:4" ht="15">
      <c r="A24" s="7" t="s">
        <v>90</v>
      </c>
      <c r="B24" s="11">
        <v>45900</v>
      </c>
      <c r="C24" s="11">
        <v>23100</v>
      </c>
      <c r="D24" s="11">
        <v>1200</v>
      </c>
    </row>
    <row r="25" spans="1:4" ht="15">
      <c r="A25" s="7" t="s">
        <v>91</v>
      </c>
      <c r="B25" s="11">
        <v>4500</v>
      </c>
      <c r="C25" s="11">
        <v>1500</v>
      </c>
      <c r="D25" s="33">
        <v>900</v>
      </c>
    </row>
    <row r="26" spans="1:4" ht="15">
      <c r="A26" s="7" t="s">
        <v>92</v>
      </c>
      <c r="B26" s="13" t="s">
        <v>140</v>
      </c>
      <c r="C26" s="13" t="s">
        <v>140</v>
      </c>
      <c r="D26" s="13" t="s">
        <v>140</v>
      </c>
    </row>
    <row r="27" spans="1:4" ht="15">
      <c r="A27" s="7" t="s">
        <v>93</v>
      </c>
      <c r="B27" s="11">
        <v>34000</v>
      </c>
      <c r="C27" s="11">
        <v>17300</v>
      </c>
      <c r="D27" s="11">
        <v>1600</v>
      </c>
    </row>
    <row r="28" spans="1:4" ht="15">
      <c r="A28" s="7" t="s">
        <v>94</v>
      </c>
      <c r="B28" s="11">
        <v>68000</v>
      </c>
      <c r="C28" s="11">
        <v>32800</v>
      </c>
      <c r="D28" s="11">
        <v>3800</v>
      </c>
    </row>
    <row r="29" spans="1:4" ht="15">
      <c r="A29" s="7" t="s">
        <v>95</v>
      </c>
      <c r="B29" s="11">
        <v>50000</v>
      </c>
      <c r="C29" s="11">
        <v>26500</v>
      </c>
      <c r="D29" s="33">
        <v>800</v>
      </c>
    </row>
    <row r="30" spans="1:4" ht="15">
      <c r="A30" s="7" t="s">
        <v>96</v>
      </c>
      <c r="B30" s="11">
        <v>41500</v>
      </c>
      <c r="C30" s="11">
        <v>18600</v>
      </c>
      <c r="D30" s="11">
        <v>2100</v>
      </c>
    </row>
    <row r="31" spans="1:4" ht="15">
      <c r="A31" s="7" t="s">
        <v>97</v>
      </c>
      <c r="B31" s="11">
        <v>44500</v>
      </c>
      <c r="C31" s="11">
        <v>21700</v>
      </c>
      <c r="D31" s="11">
        <v>1400</v>
      </c>
    </row>
    <row r="32" spans="1:4" ht="15">
      <c r="A32" s="7" t="s">
        <v>98</v>
      </c>
      <c r="B32" s="11">
        <v>6400</v>
      </c>
      <c r="C32" s="11">
        <v>3200</v>
      </c>
      <c r="D32" s="33">
        <v>700</v>
      </c>
    </row>
    <row r="33" spans="1:4" ht="15">
      <c r="A33" s="7" t="s">
        <v>99</v>
      </c>
      <c r="B33" s="11">
        <v>32000</v>
      </c>
      <c r="C33" s="11">
        <v>15000</v>
      </c>
      <c r="D33" s="11">
        <v>1300</v>
      </c>
    </row>
    <row r="34" spans="1:4" ht="15">
      <c r="A34" s="7" t="s">
        <v>101</v>
      </c>
      <c r="B34" s="11">
        <v>17600</v>
      </c>
      <c r="C34" s="11">
        <v>8000</v>
      </c>
      <c r="D34" s="11">
        <v>1900</v>
      </c>
    </row>
    <row r="35" spans="1:4" ht="15">
      <c r="A35" s="7" t="s">
        <v>102</v>
      </c>
      <c r="B35" s="11">
        <v>47100</v>
      </c>
      <c r="C35" s="11">
        <v>23100</v>
      </c>
      <c r="D35" s="11">
        <v>1600</v>
      </c>
    </row>
    <row r="36" spans="1:4" ht="15">
      <c r="A36" s="7" t="s">
        <v>103</v>
      </c>
      <c r="B36" s="11">
        <v>35000</v>
      </c>
      <c r="C36" s="11">
        <v>18300</v>
      </c>
      <c r="D36" s="11">
        <v>1100</v>
      </c>
    </row>
    <row r="37" spans="1:4" ht="15">
      <c r="A37" s="7" t="s">
        <v>104</v>
      </c>
      <c r="B37" s="11">
        <v>35700</v>
      </c>
      <c r="C37" s="11">
        <v>15800</v>
      </c>
      <c r="D37" s="11">
        <v>1900</v>
      </c>
    </row>
    <row r="38" spans="1:4" ht="15">
      <c r="A38" s="7" t="s">
        <v>105</v>
      </c>
      <c r="B38" s="11">
        <v>15600</v>
      </c>
      <c r="C38" s="11">
        <v>8200</v>
      </c>
      <c r="D38" s="33">
        <v>800</v>
      </c>
    </row>
    <row r="39" spans="1:4" ht="15">
      <c r="A39" s="7" t="s">
        <v>106</v>
      </c>
      <c r="B39" s="11">
        <v>8400</v>
      </c>
      <c r="C39" s="11">
        <v>3000</v>
      </c>
      <c r="D39" s="11">
        <v>1100</v>
      </c>
    </row>
    <row r="40" spans="1:4" ht="15">
      <c r="A40" s="7" t="s">
        <v>107</v>
      </c>
      <c r="B40" s="11">
        <v>13800</v>
      </c>
      <c r="C40" s="11">
        <v>5300</v>
      </c>
      <c r="D40" s="11">
        <v>1600</v>
      </c>
    </row>
    <row r="41" spans="1:4" ht="15">
      <c r="A41" s="7" t="s">
        <v>108</v>
      </c>
      <c r="B41" s="11">
        <v>37600</v>
      </c>
      <c r="C41" s="11">
        <v>16600</v>
      </c>
      <c r="D41" s="11">
        <v>2400</v>
      </c>
    </row>
    <row r="42" spans="1:4" ht="15">
      <c r="A42" s="7" t="s">
        <v>109</v>
      </c>
      <c r="B42" s="13" t="s">
        <v>140</v>
      </c>
      <c r="C42" s="13" t="s">
        <v>140</v>
      </c>
      <c r="D42" s="13" t="s">
        <v>140</v>
      </c>
    </row>
    <row r="43" spans="1:4" ht="15">
      <c r="A43" s="7" t="s">
        <v>110</v>
      </c>
      <c r="B43" s="11">
        <v>14400</v>
      </c>
      <c r="C43" s="11">
        <v>9000</v>
      </c>
      <c r="D43" s="11">
        <v>1700</v>
      </c>
    </row>
    <row r="44" spans="1:4" ht="15">
      <c r="A44" s="7" t="s">
        <v>111</v>
      </c>
      <c r="B44" s="13" t="s">
        <v>140</v>
      </c>
      <c r="C44" s="13" t="s">
        <v>140</v>
      </c>
      <c r="D44" s="13" t="s">
        <v>140</v>
      </c>
    </row>
    <row r="45" spans="1:4" ht="15">
      <c r="A45" s="7" t="s">
        <v>112</v>
      </c>
      <c r="B45" s="11">
        <v>76500</v>
      </c>
      <c r="C45" s="11">
        <v>38000</v>
      </c>
      <c r="D45" s="11">
        <v>4200</v>
      </c>
    </row>
    <row r="46" spans="1:4" ht="15">
      <c r="A46" s="7" t="s">
        <v>113</v>
      </c>
      <c r="B46" s="11">
        <v>14700</v>
      </c>
      <c r="C46" s="11">
        <v>6900</v>
      </c>
      <c r="D46" s="11">
        <v>1100</v>
      </c>
    </row>
    <row r="47" spans="1:4" ht="15">
      <c r="A47" s="7" t="s">
        <v>114</v>
      </c>
      <c r="B47" s="11">
        <v>1600</v>
      </c>
      <c r="C47" s="33">
        <v>900</v>
      </c>
      <c r="D47" s="33">
        <v>500</v>
      </c>
    </row>
    <row r="48" spans="1:4" ht="15">
      <c r="A48" s="7" t="s">
        <v>115</v>
      </c>
      <c r="B48" s="11">
        <v>16000</v>
      </c>
      <c r="C48" s="11">
        <v>7400</v>
      </c>
      <c r="D48" s="11">
        <v>1300</v>
      </c>
    </row>
    <row r="49" spans="1:4" ht="15">
      <c r="A49" s="7" t="s">
        <v>116</v>
      </c>
      <c r="B49" s="11">
        <v>10500</v>
      </c>
      <c r="C49" s="11">
        <v>4700</v>
      </c>
      <c r="D49" s="11">
        <v>1100</v>
      </c>
    </row>
    <row r="50" spans="1:4" ht="15">
      <c r="A50" s="7" t="s">
        <v>117</v>
      </c>
      <c r="B50" s="11">
        <v>19700</v>
      </c>
      <c r="C50" s="11">
        <v>6700</v>
      </c>
      <c r="D50" s="11">
        <v>1600</v>
      </c>
    </row>
    <row r="51" spans="1:4" ht="15">
      <c r="A51" s="7" t="s">
        <v>118</v>
      </c>
      <c r="B51" s="11">
        <v>51500</v>
      </c>
      <c r="C51" s="11">
        <v>20500</v>
      </c>
      <c r="D51" s="11">
        <v>5600</v>
      </c>
    </row>
    <row r="52" spans="1:4" ht="15">
      <c r="A52" s="7" t="s">
        <v>120</v>
      </c>
      <c r="B52" s="11">
        <v>9000</v>
      </c>
      <c r="C52" s="11">
        <v>3800</v>
      </c>
      <c r="D52" s="33">
        <v>900</v>
      </c>
    </row>
    <row r="53" spans="1:4" ht="15">
      <c r="A53" s="7" t="s">
        <v>121</v>
      </c>
      <c r="B53" s="11">
        <v>20100</v>
      </c>
      <c r="C53" s="11">
        <v>9100</v>
      </c>
      <c r="D53" s="11">
        <v>2200</v>
      </c>
    </row>
    <row r="54" spans="1:4" ht="15">
      <c r="A54" s="7" t="s">
        <v>122</v>
      </c>
      <c r="B54" s="11">
        <v>20900</v>
      </c>
      <c r="C54" s="11">
        <v>9400</v>
      </c>
      <c r="D54" s="11">
        <v>1400</v>
      </c>
    </row>
    <row r="55" spans="1:4" ht="15">
      <c r="A55" s="7" t="s">
        <v>123</v>
      </c>
      <c r="B55" s="11">
        <v>5000</v>
      </c>
      <c r="C55" s="11">
        <v>1000</v>
      </c>
      <c r="D55" s="11">
        <v>1300</v>
      </c>
    </row>
    <row r="56" spans="1:4" ht="15">
      <c r="A56" s="7" t="s">
        <v>124</v>
      </c>
      <c r="B56" s="13" t="s">
        <v>140</v>
      </c>
      <c r="C56" s="13" t="s">
        <v>140</v>
      </c>
      <c r="D56" s="13" t="s">
        <v>140</v>
      </c>
    </row>
    <row r="57" spans="1:4" ht="15">
      <c r="A57" s="7" t="s">
        <v>125</v>
      </c>
      <c r="B57" s="11">
        <v>53100</v>
      </c>
      <c r="C57" s="11">
        <v>22300</v>
      </c>
      <c r="D57" s="11">
        <v>1600</v>
      </c>
    </row>
    <row r="58" spans="1:4" ht="15">
      <c r="A58" s="7" t="s">
        <v>126</v>
      </c>
      <c r="B58" s="11">
        <v>18400</v>
      </c>
      <c r="C58" s="11">
        <v>6600</v>
      </c>
      <c r="D58" s="11">
        <v>1300</v>
      </c>
    </row>
    <row r="59" spans="1:4" ht="15">
      <c r="A59" s="7" t="s">
        <v>127</v>
      </c>
      <c r="B59" s="13" t="s">
        <v>140</v>
      </c>
      <c r="C59" s="13" t="s">
        <v>140</v>
      </c>
      <c r="D59" s="13" t="s">
        <v>140</v>
      </c>
    </row>
    <row r="60" spans="1:4" ht="15">
      <c r="A60" s="7" t="s">
        <v>128</v>
      </c>
      <c r="B60" s="11">
        <v>91400</v>
      </c>
      <c r="C60" s="11">
        <v>50000</v>
      </c>
      <c r="D60" s="11">
        <v>1400</v>
      </c>
    </row>
    <row r="61" spans="1:4" ht="15">
      <c r="A61" s="7" t="s">
        <v>129</v>
      </c>
      <c r="B61" s="11">
        <v>23000</v>
      </c>
      <c r="C61" s="11">
        <v>10500</v>
      </c>
      <c r="D61" s="11">
        <v>1200</v>
      </c>
    </row>
    <row r="62" spans="1:4" ht="15">
      <c r="A62" s="6"/>
      <c r="B62" s="6"/>
      <c r="C62" s="6"/>
      <c r="D62" s="6"/>
    </row>
    <row r="63" spans="1:4" ht="15">
      <c r="A63" s="7" t="s">
        <v>130</v>
      </c>
      <c r="B63" s="10">
        <f>500+400+300</f>
        <v>1200</v>
      </c>
      <c r="C63" s="6">
        <f>100+100</f>
        <v>200</v>
      </c>
      <c r="D63" s="6">
        <f>200+300+100</f>
        <v>600</v>
      </c>
    </row>
    <row r="64" spans="1:4" ht="15">
      <c r="A64" s="5"/>
      <c r="B64" s="32"/>
      <c r="C64" s="32"/>
      <c r="D64" s="32"/>
    </row>
    <row r="65" spans="1:4" ht="15">
      <c r="A65" s="14" t="s">
        <v>138</v>
      </c>
      <c r="B65" s="15"/>
      <c r="C65" s="15"/>
      <c r="D65" s="15"/>
    </row>
    <row r="66" spans="1:4" ht="15">
      <c r="A66" s="17" t="s">
        <v>157</v>
      </c>
      <c r="B66" s="18"/>
      <c r="C66" s="18"/>
      <c r="D66" s="18"/>
    </row>
    <row r="67" spans="1:4" ht="15">
      <c r="A67" s="17"/>
      <c r="B67" s="18"/>
      <c r="C67" s="18"/>
      <c r="D67" s="18"/>
    </row>
    <row r="68" spans="1:5" ht="31.5" customHeight="1">
      <c r="A68" s="43" t="s">
        <v>164</v>
      </c>
      <c r="B68" s="43"/>
      <c r="C68" s="43"/>
      <c r="D68" s="43"/>
      <c r="E68" s="43"/>
    </row>
    <row r="69" spans="1:4" ht="15">
      <c r="A69" s="17" t="s">
        <v>148</v>
      </c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</sheetData>
  <sheetProtection/>
  <mergeCells count="1">
    <mergeCell ref="A68:E6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165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SUM(B7:B63)</f>
        <v>1390000</v>
      </c>
      <c r="C6" s="10">
        <f>SUM(C7:C63)</f>
        <v>675000</v>
      </c>
      <c r="D6" s="9">
        <f>SUM(D7:D63)</f>
        <v>75000</v>
      </c>
    </row>
    <row r="7" spans="1:4" ht="15">
      <c r="A7" s="7" t="s">
        <v>73</v>
      </c>
      <c r="B7" s="10">
        <v>8000</v>
      </c>
      <c r="C7" s="10">
        <v>2000</v>
      </c>
      <c r="D7" s="10">
        <v>1700</v>
      </c>
    </row>
    <row r="8" spans="1:4" ht="15">
      <c r="A8" s="7" t="s">
        <v>74</v>
      </c>
      <c r="B8" s="10">
        <v>34000</v>
      </c>
      <c r="C8" s="10">
        <v>13500</v>
      </c>
      <c r="D8" s="10">
        <v>2800</v>
      </c>
    </row>
    <row r="9" spans="1:4" ht="15">
      <c r="A9" s="7" t="s">
        <v>75</v>
      </c>
      <c r="B9" s="10">
        <v>16000</v>
      </c>
      <c r="C9" s="10">
        <v>7500</v>
      </c>
      <c r="D9" s="10">
        <v>1400</v>
      </c>
    </row>
    <row r="10" spans="1:4" ht="15">
      <c r="A10" s="7" t="s">
        <v>76</v>
      </c>
      <c r="B10" s="10">
        <v>39000</v>
      </c>
      <c r="C10" s="10">
        <v>19000</v>
      </c>
      <c r="D10" s="10">
        <v>2600</v>
      </c>
    </row>
    <row r="11" spans="1:4" ht="15">
      <c r="A11" s="7" t="s">
        <v>77</v>
      </c>
      <c r="B11" s="10">
        <v>55000</v>
      </c>
      <c r="C11" s="10">
        <v>27000</v>
      </c>
      <c r="D11" s="10">
        <v>2100</v>
      </c>
    </row>
    <row r="12" spans="1:4" ht="15">
      <c r="A12" s="7" t="s">
        <v>78</v>
      </c>
      <c r="B12" s="10">
        <v>47000</v>
      </c>
      <c r="C12" s="10">
        <v>22000</v>
      </c>
      <c r="D12" s="10">
        <v>2500</v>
      </c>
    </row>
    <row r="13" spans="1:4" ht="15">
      <c r="A13" s="7" t="s">
        <v>79</v>
      </c>
      <c r="B13" s="10">
        <v>8000</v>
      </c>
      <c r="C13" s="10">
        <v>3000</v>
      </c>
      <c r="D13" s="10">
        <v>800</v>
      </c>
    </row>
    <row r="14" spans="1:4" ht="15">
      <c r="A14" s="7" t="s">
        <v>80</v>
      </c>
      <c r="B14" s="10">
        <v>44000</v>
      </c>
      <c r="C14" s="10">
        <v>20000</v>
      </c>
      <c r="D14" s="10">
        <v>2000</v>
      </c>
    </row>
    <row r="15" spans="1:4" ht="15">
      <c r="A15" s="7" t="s">
        <v>81</v>
      </c>
      <c r="B15" s="10">
        <v>36000</v>
      </c>
      <c r="C15" s="10">
        <v>20000</v>
      </c>
      <c r="D15" s="10">
        <v>600</v>
      </c>
    </row>
    <row r="16" spans="1:4" ht="15">
      <c r="A16" s="7" t="s">
        <v>82</v>
      </c>
      <c r="B16" s="10">
        <v>20000</v>
      </c>
      <c r="C16" s="10">
        <v>10000</v>
      </c>
      <c r="D16" s="10">
        <v>1000</v>
      </c>
    </row>
    <row r="17" spans="1:4" ht="15">
      <c r="A17" s="7" t="s">
        <v>83</v>
      </c>
      <c r="B17" s="10">
        <v>27000</v>
      </c>
      <c r="C17" s="10">
        <v>14000</v>
      </c>
      <c r="D17" s="10">
        <v>1200</v>
      </c>
    </row>
    <row r="18" spans="1:4" ht="15">
      <c r="A18" s="7" t="s">
        <v>84</v>
      </c>
      <c r="B18" s="10">
        <v>32000</v>
      </c>
      <c r="C18" s="10">
        <v>14500</v>
      </c>
      <c r="D18" s="10">
        <v>2000</v>
      </c>
    </row>
    <row r="19" spans="1:4" ht="15">
      <c r="A19" s="7" t="s">
        <v>85</v>
      </c>
      <c r="B19" s="10">
        <v>10000</v>
      </c>
      <c r="C19" s="10">
        <v>2500</v>
      </c>
      <c r="D19" s="10">
        <v>1400</v>
      </c>
    </row>
    <row r="20" spans="1:4" ht="15">
      <c r="A20" s="7" t="s">
        <v>86</v>
      </c>
      <c r="B20" s="10">
        <v>26000</v>
      </c>
      <c r="C20" s="10">
        <v>14000</v>
      </c>
      <c r="D20" s="10">
        <v>1200</v>
      </c>
    </row>
    <row r="21" spans="1:4" ht="15">
      <c r="A21" s="7" t="s">
        <v>87</v>
      </c>
      <c r="B21" s="10">
        <v>6300</v>
      </c>
      <c r="C21" s="10">
        <v>3000</v>
      </c>
      <c r="D21" s="10">
        <v>500</v>
      </c>
    </row>
    <row r="22" spans="1:4" ht="15">
      <c r="A22" s="7" t="s">
        <v>88</v>
      </c>
      <c r="B22" s="10">
        <v>34000</v>
      </c>
      <c r="C22" s="10">
        <v>19000</v>
      </c>
      <c r="D22" s="10">
        <v>900</v>
      </c>
    </row>
    <row r="23" spans="1:4" ht="15">
      <c r="A23" s="7" t="s">
        <v>89</v>
      </c>
      <c r="B23" s="10">
        <v>7000</v>
      </c>
      <c r="C23" s="10">
        <v>2600</v>
      </c>
      <c r="D23" s="10">
        <v>500</v>
      </c>
    </row>
    <row r="24" spans="1:4" ht="15">
      <c r="A24" s="7" t="s">
        <v>90</v>
      </c>
      <c r="B24" s="10">
        <v>38000</v>
      </c>
      <c r="C24" s="10">
        <v>19000</v>
      </c>
      <c r="D24" s="10">
        <v>900</v>
      </c>
    </row>
    <row r="25" spans="1:4" ht="15">
      <c r="A25" s="7" t="s">
        <v>91</v>
      </c>
      <c r="B25" s="10">
        <v>4000</v>
      </c>
      <c r="C25" s="10">
        <v>1000</v>
      </c>
      <c r="D25" s="10">
        <v>600</v>
      </c>
    </row>
    <row r="26" spans="1:4" ht="15">
      <c r="A26" s="7" t="s">
        <v>92</v>
      </c>
      <c r="B26" s="13" t="s">
        <v>140</v>
      </c>
      <c r="C26" s="13" t="s">
        <v>140</v>
      </c>
      <c r="D26" s="13" t="s">
        <v>140</v>
      </c>
    </row>
    <row r="27" spans="1:4" ht="15">
      <c r="A27" s="7" t="s">
        <v>93</v>
      </c>
      <c r="B27" s="10">
        <v>31000</v>
      </c>
      <c r="C27" s="10">
        <v>16000</v>
      </c>
      <c r="D27" s="10">
        <v>500</v>
      </c>
    </row>
    <row r="28" spans="1:4" ht="15">
      <c r="A28" s="7" t="s">
        <v>94</v>
      </c>
      <c r="B28" s="10">
        <v>63000</v>
      </c>
      <c r="C28" s="10">
        <v>35000</v>
      </c>
      <c r="D28" s="10">
        <v>3300</v>
      </c>
    </row>
    <row r="29" spans="1:4" ht="15">
      <c r="A29" s="7" t="s">
        <v>95</v>
      </c>
      <c r="B29" s="10">
        <v>53000</v>
      </c>
      <c r="C29" s="10">
        <v>28500</v>
      </c>
      <c r="D29" s="10">
        <v>500</v>
      </c>
    </row>
    <row r="30" spans="1:4" ht="15">
      <c r="A30" s="7" t="s">
        <v>96</v>
      </c>
      <c r="B30" s="10">
        <v>40000</v>
      </c>
      <c r="C30" s="10">
        <v>19000</v>
      </c>
      <c r="D30" s="10">
        <v>1700</v>
      </c>
    </row>
    <row r="31" spans="1:4" ht="15">
      <c r="A31" s="7" t="s">
        <v>97</v>
      </c>
      <c r="B31" s="10">
        <v>43000</v>
      </c>
      <c r="C31" s="10">
        <v>22500</v>
      </c>
      <c r="D31" s="10">
        <v>1200</v>
      </c>
    </row>
    <row r="32" spans="1:4" ht="15">
      <c r="A32" s="7" t="s">
        <v>98</v>
      </c>
      <c r="B32" s="10">
        <v>7000</v>
      </c>
      <c r="C32" s="10">
        <v>2500</v>
      </c>
      <c r="D32" s="10">
        <v>800</v>
      </c>
    </row>
    <row r="33" spans="1:4" ht="15">
      <c r="A33" s="7" t="s">
        <v>99</v>
      </c>
      <c r="B33" s="10">
        <v>29000</v>
      </c>
      <c r="C33" s="10">
        <v>15500</v>
      </c>
      <c r="D33" s="10">
        <v>1100</v>
      </c>
    </row>
    <row r="34" spans="1:4" ht="15">
      <c r="A34" s="7" t="s">
        <v>101</v>
      </c>
      <c r="B34" s="10">
        <v>19000</v>
      </c>
      <c r="C34" s="10">
        <v>7500</v>
      </c>
      <c r="D34" s="10">
        <v>1700</v>
      </c>
    </row>
    <row r="35" spans="1:4" ht="15">
      <c r="A35" s="7" t="s">
        <v>102</v>
      </c>
      <c r="B35" s="10">
        <v>47000</v>
      </c>
      <c r="C35" s="10">
        <v>23000</v>
      </c>
      <c r="D35" s="10">
        <v>1400</v>
      </c>
    </row>
    <row r="36" spans="1:4" ht="15">
      <c r="A36" s="7" t="s">
        <v>103</v>
      </c>
      <c r="B36" s="10">
        <v>31000</v>
      </c>
      <c r="C36" s="10">
        <v>17500</v>
      </c>
      <c r="D36" s="10">
        <v>800</v>
      </c>
    </row>
    <row r="37" spans="1:4" ht="15">
      <c r="A37" s="7" t="s">
        <v>104</v>
      </c>
      <c r="B37" s="10">
        <v>34000</v>
      </c>
      <c r="C37" s="10">
        <v>16000</v>
      </c>
      <c r="D37" s="10">
        <v>1300</v>
      </c>
    </row>
    <row r="38" spans="1:4" ht="15">
      <c r="A38" s="7" t="s">
        <v>105</v>
      </c>
      <c r="B38" s="10">
        <v>15000</v>
      </c>
      <c r="C38" s="10">
        <v>8000</v>
      </c>
      <c r="D38" s="10">
        <v>800</v>
      </c>
    </row>
    <row r="39" spans="1:4" ht="15">
      <c r="A39" s="7" t="s">
        <v>106</v>
      </c>
      <c r="B39" s="10">
        <v>9000</v>
      </c>
      <c r="C39" s="10">
        <v>3500</v>
      </c>
      <c r="D39" s="10">
        <v>1700</v>
      </c>
    </row>
    <row r="40" spans="1:4" ht="15">
      <c r="A40" s="7" t="s">
        <v>107</v>
      </c>
      <c r="B40" s="10">
        <v>15000</v>
      </c>
      <c r="C40" s="10">
        <v>4500</v>
      </c>
      <c r="D40" s="10">
        <v>1800</v>
      </c>
    </row>
    <row r="41" spans="1:4" ht="15">
      <c r="A41" s="7" t="s">
        <v>108</v>
      </c>
      <c r="B41" s="10">
        <v>35000</v>
      </c>
      <c r="C41" s="10">
        <v>17500</v>
      </c>
      <c r="D41" s="10">
        <v>2100</v>
      </c>
    </row>
    <row r="42" spans="1:4" ht="15">
      <c r="A42" s="7" t="s">
        <v>109</v>
      </c>
      <c r="B42" s="13" t="s">
        <v>140</v>
      </c>
      <c r="C42" s="13" t="s">
        <v>140</v>
      </c>
      <c r="D42" s="13" t="s">
        <v>140</v>
      </c>
    </row>
    <row r="43" spans="1:4" ht="15">
      <c r="A43" s="7" t="s">
        <v>110</v>
      </c>
      <c r="B43" s="10">
        <v>16000</v>
      </c>
      <c r="C43" s="10">
        <v>9500</v>
      </c>
      <c r="D43" s="10">
        <v>1800</v>
      </c>
    </row>
    <row r="44" spans="1:4" ht="15">
      <c r="A44" s="7" t="s">
        <v>111</v>
      </c>
      <c r="B44" s="13" t="s">
        <v>140</v>
      </c>
      <c r="C44" s="13" t="s">
        <v>140</v>
      </c>
      <c r="D44" s="13" t="s">
        <v>140</v>
      </c>
    </row>
    <row r="45" spans="1:4" ht="15">
      <c r="A45" s="7" t="s">
        <v>112</v>
      </c>
      <c r="B45" s="10">
        <v>75000</v>
      </c>
      <c r="C45" s="10">
        <v>35500</v>
      </c>
      <c r="D45" s="10">
        <v>3500</v>
      </c>
    </row>
    <row r="46" spans="1:4" ht="15">
      <c r="A46" s="7" t="s">
        <v>113</v>
      </c>
      <c r="B46" s="10">
        <v>16000</v>
      </c>
      <c r="C46" s="10">
        <v>7500</v>
      </c>
      <c r="D46" s="10">
        <v>1300</v>
      </c>
    </row>
    <row r="47" spans="1:4" ht="15">
      <c r="A47" s="7" t="s">
        <v>114</v>
      </c>
      <c r="B47" s="10">
        <v>1500</v>
      </c>
      <c r="C47" s="10">
        <v>800</v>
      </c>
      <c r="D47" s="10">
        <v>500</v>
      </c>
    </row>
    <row r="48" spans="1:4" ht="15">
      <c r="A48" s="7" t="s">
        <v>115</v>
      </c>
      <c r="B48" s="10">
        <v>19000</v>
      </c>
      <c r="C48" s="10">
        <v>7500</v>
      </c>
      <c r="D48" s="10">
        <v>2100</v>
      </c>
    </row>
    <row r="49" spans="1:4" ht="15">
      <c r="A49" s="7" t="s">
        <v>116</v>
      </c>
      <c r="B49" s="10">
        <v>8000</v>
      </c>
      <c r="C49" s="10">
        <v>3000</v>
      </c>
      <c r="D49" s="10">
        <v>600</v>
      </c>
    </row>
    <row r="50" spans="1:4" ht="15">
      <c r="A50" s="7" t="s">
        <v>117</v>
      </c>
      <c r="B50" s="10">
        <v>16000</v>
      </c>
      <c r="C50" s="10">
        <v>6000</v>
      </c>
      <c r="D50" s="10">
        <v>1600</v>
      </c>
    </row>
    <row r="51" spans="1:4" ht="15">
      <c r="A51" s="7" t="s">
        <v>118</v>
      </c>
      <c r="B51" s="10">
        <v>54000</v>
      </c>
      <c r="C51" s="10">
        <v>21000</v>
      </c>
      <c r="D51" s="10">
        <v>5300</v>
      </c>
    </row>
    <row r="52" spans="1:4" ht="15">
      <c r="A52" s="7" t="s">
        <v>120</v>
      </c>
      <c r="B52" s="10">
        <v>10000</v>
      </c>
      <c r="C52" s="10">
        <v>4500</v>
      </c>
      <c r="D52" s="10">
        <v>700</v>
      </c>
    </row>
    <row r="53" spans="1:4" ht="15">
      <c r="A53" s="7" t="s">
        <v>121</v>
      </c>
      <c r="B53" s="10">
        <v>18000</v>
      </c>
      <c r="C53" s="10">
        <v>9000</v>
      </c>
      <c r="D53" s="10">
        <v>1500</v>
      </c>
    </row>
    <row r="54" spans="1:4" ht="15">
      <c r="A54" s="7" t="s">
        <v>122</v>
      </c>
      <c r="B54" s="10">
        <v>18000</v>
      </c>
      <c r="C54" s="10">
        <v>10000</v>
      </c>
      <c r="D54" s="10">
        <v>1300</v>
      </c>
    </row>
    <row r="55" spans="1:4" ht="15">
      <c r="A55" s="7" t="s">
        <v>123</v>
      </c>
      <c r="B55" s="10">
        <v>3000</v>
      </c>
      <c r="C55" s="10">
        <v>600</v>
      </c>
      <c r="D55" s="10">
        <v>1000</v>
      </c>
    </row>
    <row r="56" spans="1:4" ht="15">
      <c r="A56" s="7" t="s">
        <v>124</v>
      </c>
      <c r="B56" s="13" t="s">
        <v>140</v>
      </c>
      <c r="C56" s="13" t="s">
        <v>140</v>
      </c>
      <c r="D56" s="13" t="s">
        <v>140</v>
      </c>
    </row>
    <row r="57" spans="1:4" ht="15">
      <c r="A57" s="7" t="s">
        <v>125</v>
      </c>
      <c r="B57" s="10">
        <v>49000</v>
      </c>
      <c r="C57" s="10">
        <v>23000</v>
      </c>
      <c r="D57" s="10">
        <v>1200</v>
      </c>
    </row>
    <row r="58" spans="1:4" ht="15">
      <c r="A58" s="7" t="s">
        <v>126</v>
      </c>
      <c r="B58" s="10">
        <v>16000</v>
      </c>
      <c r="C58" s="10">
        <v>6500</v>
      </c>
      <c r="D58" s="10">
        <v>1500</v>
      </c>
    </row>
    <row r="59" spans="1:4" ht="15">
      <c r="A59" s="7" t="s">
        <v>127</v>
      </c>
      <c r="B59" s="13" t="s">
        <v>140</v>
      </c>
      <c r="C59" s="13" t="s">
        <v>140</v>
      </c>
      <c r="D59" s="13" t="s">
        <v>140</v>
      </c>
    </row>
    <row r="60" spans="1:4" ht="15">
      <c r="A60" s="7" t="s">
        <v>128</v>
      </c>
      <c r="B60" s="10">
        <v>87000</v>
      </c>
      <c r="C60" s="10">
        <v>50000</v>
      </c>
      <c r="D60" s="10">
        <v>1900</v>
      </c>
    </row>
    <row r="61" spans="1:4" ht="15">
      <c r="A61" s="7" t="s">
        <v>129</v>
      </c>
      <c r="B61" s="10">
        <v>20000</v>
      </c>
      <c r="C61" s="10">
        <v>10000</v>
      </c>
      <c r="D61" s="10">
        <v>1300</v>
      </c>
    </row>
    <row r="62" spans="1:4" ht="15">
      <c r="A62" s="6"/>
      <c r="B62" s="10"/>
      <c r="C62" s="10"/>
      <c r="D62" s="10"/>
    </row>
    <row r="63" spans="1:4" ht="15">
      <c r="A63" s="7" t="s">
        <v>130</v>
      </c>
      <c r="B63" s="10">
        <v>1200</v>
      </c>
      <c r="C63" s="10">
        <f>400+100</f>
        <v>500</v>
      </c>
      <c r="D63" s="10">
        <v>500</v>
      </c>
    </row>
    <row r="64" spans="1:4" ht="15">
      <c r="A64" s="5"/>
      <c r="B64" s="32"/>
      <c r="C64" s="32"/>
      <c r="D64" s="32"/>
    </row>
    <row r="65" spans="1:4" ht="15">
      <c r="A65" s="14" t="s">
        <v>138</v>
      </c>
      <c r="B65" s="15"/>
      <c r="C65" s="15"/>
      <c r="D65" s="15"/>
    </row>
    <row r="66" spans="1:4" ht="15">
      <c r="A66" s="17" t="s">
        <v>157</v>
      </c>
      <c r="B66" s="18"/>
      <c r="C66" s="18"/>
      <c r="D66" s="18"/>
    </row>
    <row r="67" spans="1:4" ht="15">
      <c r="A67" s="17"/>
      <c r="B67" s="18"/>
      <c r="C67" s="18"/>
      <c r="D67" s="18"/>
    </row>
    <row r="68" spans="1:5" ht="46.5" customHeight="1">
      <c r="A68" s="43" t="s">
        <v>166</v>
      </c>
      <c r="B68" s="43"/>
      <c r="C68" s="43"/>
      <c r="D68" s="43"/>
      <c r="E68" s="43"/>
    </row>
    <row r="69" spans="1:4" ht="15">
      <c r="A69" s="17" t="s">
        <v>148</v>
      </c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mergeCells count="1">
    <mergeCell ref="A68:E6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167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0">
        <f>SUM(B7:B63)</f>
        <v>1380000</v>
      </c>
      <c r="C6" s="10">
        <f>SUM(C7:C63)</f>
        <v>670000</v>
      </c>
      <c r="D6" s="10">
        <f>SUM(D7:D63)</f>
        <v>80000</v>
      </c>
    </row>
    <row r="7" spans="1:4" ht="15">
      <c r="A7" s="7" t="s">
        <v>73</v>
      </c>
      <c r="B7" s="10">
        <v>8000</v>
      </c>
      <c r="C7" s="10">
        <v>1500</v>
      </c>
      <c r="D7" s="10">
        <v>2000</v>
      </c>
    </row>
    <row r="8" spans="1:4" ht="15">
      <c r="A8" s="7" t="s">
        <v>74</v>
      </c>
      <c r="B8" s="10">
        <v>33000</v>
      </c>
      <c r="C8" s="10">
        <v>13000</v>
      </c>
      <c r="D8" s="10">
        <v>3000</v>
      </c>
    </row>
    <row r="9" spans="1:4" ht="15">
      <c r="A9" s="7" t="s">
        <v>75</v>
      </c>
      <c r="B9" s="10">
        <v>16000</v>
      </c>
      <c r="C9" s="10">
        <v>7000</v>
      </c>
      <c r="D9" s="10">
        <v>1300</v>
      </c>
    </row>
    <row r="10" spans="1:4" ht="15">
      <c r="A10" s="7" t="s">
        <v>76</v>
      </c>
      <c r="B10" s="10">
        <v>43000</v>
      </c>
      <c r="C10" s="10">
        <v>21000</v>
      </c>
      <c r="D10" s="10">
        <v>2700</v>
      </c>
    </row>
    <row r="11" spans="1:4" ht="15">
      <c r="A11" s="7" t="s">
        <v>77</v>
      </c>
      <c r="B11" s="10">
        <v>52000</v>
      </c>
      <c r="C11" s="10">
        <v>25500</v>
      </c>
      <c r="D11" s="10">
        <v>2000</v>
      </c>
    </row>
    <row r="12" spans="1:4" ht="15">
      <c r="A12" s="7" t="s">
        <v>78</v>
      </c>
      <c r="B12" s="10">
        <v>49000</v>
      </c>
      <c r="C12" s="10">
        <v>23000</v>
      </c>
      <c r="D12" s="10">
        <v>2500</v>
      </c>
    </row>
    <row r="13" spans="1:4" ht="15">
      <c r="A13" s="7" t="s">
        <v>79</v>
      </c>
      <c r="B13" s="10">
        <v>8000</v>
      </c>
      <c r="C13" s="10">
        <v>3000</v>
      </c>
      <c r="D13" s="10">
        <v>800</v>
      </c>
    </row>
    <row r="14" spans="1:4" ht="15">
      <c r="A14" s="7" t="s">
        <v>80</v>
      </c>
      <c r="B14" s="10">
        <v>43000</v>
      </c>
      <c r="C14" s="10">
        <v>20000</v>
      </c>
      <c r="D14" s="10">
        <v>2000</v>
      </c>
    </row>
    <row r="15" spans="1:4" ht="15">
      <c r="A15" s="7" t="s">
        <v>81</v>
      </c>
      <c r="B15" s="10">
        <v>35000</v>
      </c>
      <c r="C15" s="10">
        <v>20000</v>
      </c>
      <c r="D15" s="10">
        <v>600</v>
      </c>
    </row>
    <row r="16" spans="1:4" ht="15">
      <c r="A16" s="7" t="s">
        <v>82</v>
      </c>
      <c r="B16" s="10">
        <v>22000</v>
      </c>
      <c r="C16" s="10">
        <v>10500</v>
      </c>
      <c r="D16" s="10">
        <v>1200</v>
      </c>
    </row>
    <row r="17" spans="1:4" ht="15">
      <c r="A17" s="7" t="s">
        <v>83</v>
      </c>
      <c r="B17" s="10">
        <v>29000</v>
      </c>
      <c r="C17" s="10">
        <v>15000</v>
      </c>
      <c r="D17" s="10">
        <v>1400</v>
      </c>
    </row>
    <row r="18" spans="1:4" ht="15">
      <c r="A18" s="7" t="s">
        <v>84</v>
      </c>
      <c r="B18" s="10">
        <v>34000</v>
      </c>
      <c r="C18" s="10">
        <v>15500</v>
      </c>
      <c r="D18" s="10">
        <v>1900</v>
      </c>
    </row>
    <row r="19" spans="1:4" ht="15">
      <c r="A19" s="7" t="s">
        <v>85</v>
      </c>
      <c r="B19" s="10">
        <v>10000</v>
      </c>
      <c r="C19" s="10">
        <v>2500</v>
      </c>
      <c r="D19" s="10">
        <v>1700</v>
      </c>
    </row>
    <row r="20" spans="1:4" ht="15">
      <c r="A20" s="7" t="s">
        <v>86</v>
      </c>
      <c r="B20" s="10">
        <v>28000</v>
      </c>
      <c r="C20" s="10">
        <v>15000</v>
      </c>
      <c r="D20" s="10">
        <v>1400</v>
      </c>
    </row>
    <row r="21" spans="1:4" ht="15">
      <c r="A21" s="7" t="s">
        <v>87</v>
      </c>
      <c r="B21" s="10">
        <v>6500</v>
      </c>
      <c r="C21" s="10">
        <v>3000</v>
      </c>
      <c r="D21" s="10">
        <v>500</v>
      </c>
    </row>
    <row r="22" spans="1:4" ht="15">
      <c r="A22" s="7" t="s">
        <v>88</v>
      </c>
      <c r="B22" s="10">
        <v>31000</v>
      </c>
      <c r="C22" s="10">
        <v>17500</v>
      </c>
      <c r="D22" s="10">
        <v>1000</v>
      </c>
    </row>
    <row r="23" spans="1:4" ht="15">
      <c r="A23" s="7" t="s">
        <v>89</v>
      </c>
      <c r="B23" s="10">
        <v>7000</v>
      </c>
      <c r="C23" s="10">
        <v>2600</v>
      </c>
      <c r="D23" s="10">
        <v>500</v>
      </c>
    </row>
    <row r="24" spans="1:4" ht="15">
      <c r="A24" s="7" t="s">
        <v>90</v>
      </c>
      <c r="B24" s="10">
        <v>40000</v>
      </c>
      <c r="C24" s="10">
        <v>20500</v>
      </c>
      <c r="D24" s="10">
        <v>1000</v>
      </c>
    </row>
    <row r="25" spans="1:4" ht="15">
      <c r="A25" s="7" t="s">
        <v>91</v>
      </c>
      <c r="B25" s="10">
        <v>4000</v>
      </c>
      <c r="C25" s="10">
        <v>1000</v>
      </c>
      <c r="D25" s="10">
        <v>600</v>
      </c>
    </row>
    <row r="26" spans="1:4" ht="15">
      <c r="A26" s="7" t="s">
        <v>92</v>
      </c>
      <c r="B26" s="13" t="s">
        <v>140</v>
      </c>
      <c r="C26" s="13" t="s">
        <v>140</v>
      </c>
      <c r="D26" s="13" t="s">
        <v>140</v>
      </c>
    </row>
    <row r="27" spans="1:4" ht="15">
      <c r="A27" s="7" t="s">
        <v>93</v>
      </c>
      <c r="B27" s="10">
        <v>31000</v>
      </c>
      <c r="C27" s="10">
        <v>16000</v>
      </c>
      <c r="D27" s="10">
        <v>900</v>
      </c>
    </row>
    <row r="28" spans="1:4" ht="15">
      <c r="A28" s="7" t="s">
        <v>94</v>
      </c>
      <c r="B28" s="10">
        <v>59000</v>
      </c>
      <c r="C28" s="10">
        <v>32000</v>
      </c>
      <c r="D28" s="10">
        <v>3400</v>
      </c>
    </row>
    <row r="29" spans="1:4" ht="15">
      <c r="A29" s="7" t="s">
        <v>95</v>
      </c>
      <c r="B29" s="10">
        <v>49000</v>
      </c>
      <c r="C29" s="10">
        <v>27000</v>
      </c>
      <c r="D29" s="10">
        <v>600</v>
      </c>
    </row>
    <row r="30" spans="1:4" ht="15">
      <c r="A30" s="7" t="s">
        <v>96</v>
      </c>
      <c r="B30" s="10">
        <v>42000</v>
      </c>
      <c r="C30" s="10">
        <v>20500</v>
      </c>
      <c r="D30" s="10">
        <v>2100</v>
      </c>
    </row>
    <row r="31" spans="1:4" ht="15">
      <c r="A31" s="7" t="s">
        <v>97</v>
      </c>
      <c r="B31" s="10">
        <v>41000</v>
      </c>
      <c r="C31" s="10">
        <v>21500</v>
      </c>
      <c r="D31" s="10">
        <v>1200</v>
      </c>
    </row>
    <row r="32" spans="1:4" ht="15">
      <c r="A32" s="7" t="s">
        <v>98</v>
      </c>
      <c r="B32" s="10">
        <v>7000</v>
      </c>
      <c r="C32" s="10">
        <v>2500</v>
      </c>
      <c r="D32" s="10">
        <v>700</v>
      </c>
    </row>
    <row r="33" spans="1:4" ht="15">
      <c r="A33" s="7" t="s">
        <v>99</v>
      </c>
      <c r="B33" s="10">
        <v>29000</v>
      </c>
      <c r="C33" s="10">
        <v>15500</v>
      </c>
      <c r="D33" s="10">
        <v>1200</v>
      </c>
    </row>
    <row r="34" spans="1:4" ht="15">
      <c r="A34" s="7" t="s">
        <v>101</v>
      </c>
      <c r="B34" s="10">
        <v>18000</v>
      </c>
      <c r="C34" s="10">
        <v>7500</v>
      </c>
      <c r="D34" s="10">
        <v>1700</v>
      </c>
    </row>
    <row r="35" spans="1:4" ht="15">
      <c r="A35" s="7" t="s">
        <v>102</v>
      </c>
      <c r="B35" s="10">
        <v>48000</v>
      </c>
      <c r="C35" s="10">
        <v>23000</v>
      </c>
      <c r="D35" s="10">
        <v>1500</v>
      </c>
    </row>
    <row r="36" spans="1:4" ht="15">
      <c r="A36" s="7" t="s">
        <v>103</v>
      </c>
      <c r="B36" s="10">
        <v>33000</v>
      </c>
      <c r="C36" s="10">
        <v>18500</v>
      </c>
      <c r="D36" s="10">
        <v>1000</v>
      </c>
    </row>
    <row r="37" spans="1:4" ht="15">
      <c r="A37" s="7" t="s">
        <v>104</v>
      </c>
      <c r="B37" s="10">
        <v>31000</v>
      </c>
      <c r="C37" s="10">
        <v>15000</v>
      </c>
      <c r="D37" s="10">
        <v>1400</v>
      </c>
    </row>
    <row r="38" spans="1:4" ht="15">
      <c r="A38" s="7" t="s">
        <v>105</v>
      </c>
      <c r="B38" s="10">
        <v>16000</v>
      </c>
      <c r="C38" s="10">
        <v>8500</v>
      </c>
      <c r="D38" s="10">
        <v>1200</v>
      </c>
    </row>
    <row r="39" spans="1:4" ht="15">
      <c r="A39" s="7" t="s">
        <v>106</v>
      </c>
      <c r="B39" s="10">
        <v>10000</v>
      </c>
      <c r="C39" s="10">
        <v>3500</v>
      </c>
      <c r="D39" s="10">
        <v>2000</v>
      </c>
    </row>
    <row r="40" spans="1:4" ht="15">
      <c r="A40" s="7" t="s">
        <v>107</v>
      </c>
      <c r="B40" s="10">
        <v>15000</v>
      </c>
      <c r="C40" s="10">
        <v>4500</v>
      </c>
      <c r="D40" s="10">
        <v>2000</v>
      </c>
    </row>
    <row r="41" spans="1:4" ht="15">
      <c r="A41" s="7" t="s">
        <v>108</v>
      </c>
      <c r="B41" s="10">
        <v>36000</v>
      </c>
      <c r="C41" s="10">
        <v>18000</v>
      </c>
      <c r="D41" s="10">
        <v>2400</v>
      </c>
    </row>
    <row r="42" spans="1:4" ht="15">
      <c r="A42" s="7" t="s">
        <v>109</v>
      </c>
      <c r="B42" s="13" t="s">
        <v>140</v>
      </c>
      <c r="C42" s="13" t="s">
        <v>140</v>
      </c>
      <c r="D42" s="13" t="s">
        <v>140</v>
      </c>
    </row>
    <row r="43" spans="1:4" ht="15">
      <c r="A43" s="7" t="s">
        <v>110</v>
      </c>
      <c r="B43" s="10">
        <v>17000</v>
      </c>
      <c r="C43" s="10">
        <v>9500</v>
      </c>
      <c r="D43" s="10">
        <v>1800</v>
      </c>
    </row>
    <row r="44" spans="1:4" ht="15">
      <c r="A44" s="7" t="s">
        <v>111</v>
      </c>
      <c r="B44" s="13" t="s">
        <v>140</v>
      </c>
      <c r="C44" s="13" t="s">
        <v>140</v>
      </c>
      <c r="D44" s="13" t="s">
        <v>140</v>
      </c>
    </row>
    <row r="45" spans="1:4" ht="15">
      <c r="A45" s="7" t="s">
        <v>112</v>
      </c>
      <c r="B45" s="10">
        <v>74000</v>
      </c>
      <c r="C45" s="10">
        <v>36000</v>
      </c>
      <c r="D45" s="10">
        <v>3700</v>
      </c>
    </row>
    <row r="46" spans="1:4" ht="15">
      <c r="A46" s="7" t="s">
        <v>113</v>
      </c>
      <c r="B46" s="10">
        <v>15000</v>
      </c>
      <c r="C46" s="10">
        <v>7000</v>
      </c>
      <c r="D46" s="10">
        <v>1200</v>
      </c>
    </row>
    <row r="47" spans="1:4" ht="15">
      <c r="A47" s="7" t="s">
        <v>114</v>
      </c>
      <c r="B47" s="10">
        <v>1500</v>
      </c>
      <c r="C47" s="10">
        <v>800</v>
      </c>
      <c r="D47" s="10">
        <v>500</v>
      </c>
    </row>
    <row r="48" spans="1:4" ht="15">
      <c r="A48" s="7" t="s">
        <v>115</v>
      </c>
      <c r="B48" s="10">
        <v>20000</v>
      </c>
      <c r="C48" s="10">
        <v>8000</v>
      </c>
      <c r="D48" s="10">
        <v>2000</v>
      </c>
    </row>
    <row r="49" spans="1:4" ht="15">
      <c r="A49" s="7" t="s">
        <v>116</v>
      </c>
      <c r="B49" s="10">
        <v>8000</v>
      </c>
      <c r="C49" s="10">
        <v>3000</v>
      </c>
      <c r="D49" s="10">
        <v>700</v>
      </c>
    </row>
    <row r="50" spans="1:4" ht="15">
      <c r="A50" s="7" t="s">
        <v>117</v>
      </c>
      <c r="B50" s="10">
        <v>15000</v>
      </c>
      <c r="C50" s="10">
        <v>6000</v>
      </c>
      <c r="D50" s="10">
        <v>1500</v>
      </c>
    </row>
    <row r="51" spans="1:4" ht="15">
      <c r="A51" s="7" t="s">
        <v>118</v>
      </c>
      <c r="B51" s="10">
        <v>51000</v>
      </c>
      <c r="C51" s="10">
        <v>19500</v>
      </c>
      <c r="D51" s="10">
        <v>5000</v>
      </c>
    </row>
    <row r="52" spans="1:4" ht="15">
      <c r="A52" s="7" t="s">
        <v>120</v>
      </c>
      <c r="B52" s="10">
        <v>10000</v>
      </c>
      <c r="C52" s="10">
        <v>4500</v>
      </c>
      <c r="D52" s="10">
        <v>600</v>
      </c>
    </row>
    <row r="53" spans="1:4" ht="15">
      <c r="A53" s="7" t="s">
        <v>121</v>
      </c>
      <c r="B53" s="10">
        <v>19000</v>
      </c>
      <c r="C53" s="10">
        <v>9500</v>
      </c>
      <c r="D53" s="10">
        <v>2000</v>
      </c>
    </row>
    <row r="54" spans="1:4" ht="15">
      <c r="A54" s="7" t="s">
        <v>122</v>
      </c>
      <c r="B54" s="10">
        <v>18000</v>
      </c>
      <c r="C54" s="10">
        <v>9500</v>
      </c>
      <c r="D54" s="10">
        <v>1500</v>
      </c>
    </row>
    <row r="55" spans="1:4" ht="15">
      <c r="A55" s="7" t="s">
        <v>123</v>
      </c>
      <c r="B55" s="10">
        <v>4000</v>
      </c>
      <c r="C55" s="10">
        <v>600</v>
      </c>
      <c r="D55" s="10">
        <v>1000</v>
      </c>
    </row>
    <row r="56" spans="1:4" ht="15">
      <c r="A56" s="7" t="s">
        <v>124</v>
      </c>
      <c r="B56" s="13" t="s">
        <v>140</v>
      </c>
      <c r="C56" s="13" t="s">
        <v>140</v>
      </c>
      <c r="D56" s="13" t="s">
        <v>140</v>
      </c>
    </row>
    <row r="57" spans="1:4" ht="15">
      <c r="A57" s="7" t="s">
        <v>125</v>
      </c>
      <c r="B57" s="10">
        <v>47000</v>
      </c>
      <c r="C57" s="10">
        <v>22000</v>
      </c>
      <c r="D57" s="10">
        <v>1400</v>
      </c>
    </row>
    <row r="58" spans="1:4" ht="15">
      <c r="A58" s="7" t="s">
        <v>126</v>
      </c>
      <c r="B58" s="10">
        <v>17000</v>
      </c>
      <c r="C58" s="10">
        <v>6500</v>
      </c>
      <c r="D58" s="10">
        <v>1600</v>
      </c>
    </row>
    <row r="59" spans="1:4" ht="15">
      <c r="A59" s="7" t="s">
        <v>127</v>
      </c>
      <c r="B59" s="13" t="s">
        <v>140</v>
      </c>
      <c r="C59" s="13" t="s">
        <v>140</v>
      </c>
      <c r="D59" s="13" t="s">
        <v>140</v>
      </c>
    </row>
    <row r="60" spans="1:4" ht="15">
      <c r="A60" s="7" t="s">
        <v>128</v>
      </c>
      <c r="B60" s="10">
        <v>80000</v>
      </c>
      <c r="C60" s="10">
        <v>47000</v>
      </c>
      <c r="D60" s="10">
        <v>2000</v>
      </c>
    </row>
    <row r="61" spans="1:4" ht="15">
      <c r="A61" s="7" t="s">
        <v>129</v>
      </c>
      <c r="B61" s="10">
        <v>19000</v>
      </c>
      <c r="C61" s="10">
        <v>9500</v>
      </c>
      <c r="D61" s="10">
        <v>1600</v>
      </c>
    </row>
    <row r="62" spans="1:4" ht="15">
      <c r="A62" s="6"/>
      <c r="B62" s="10"/>
      <c r="C62" s="10"/>
      <c r="D62" s="10"/>
    </row>
    <row r="63" spans="1:4" ht="15">
      <c r="A63" s="7" t="s">
        <v>130</v>
      </c>
      <c r="B63" s="10">
        <f>600+400</f>
        <v>1000</v>
      </c>
      <c r="C63" s="10">
        <f>300+200</f>
        <v>500</v>
      </c>
      <c r="D63" s="10">
        <f>300+200</f>
        <v>500</v>
      </c>
    </row>
    <row r="64" spans="1:4" ht="15">
      <c r="A64" s="5"/>
      <c r="B64" s="32"/>
      <c r="C64" s="32"/>
      <c r="D64" s="32"/>
    </row>
    <row r="65" spans="1:4" ht="15">
      <c r="A65" s="14" t="s">
        <v>138</v>
      </c>
      <c r="B65" s="15"/>
      <c r="C65" s="15"/>
      <c r="D65" s="15"/>
    </row>
    <row r="66" spans="1:4" ht="15">
      <c r="A66" s="17" t="s">
        <v>156</v>
      </c>
      <c r="B66" s="18"/>
      <c r="C66" s="18"/>
      <c r="D66" s="18"/>
    </row>
    <row r="67" spans="1:4" ht="15">
      <c r="A67" s="17"/>
      <c r="B67" s="18"/>
      <c r="C67" s="18"/>
      <c r="D67" s="18"/>
    </row>
    <row r="68" spans="1:4" ht="15">
      <c r="A68" s="17" t="s">
        <v>168</v>
      </c>
      <c r="B68" s="10"/>
      <c r="C68" s="10"/>
      <c r="D68" s="10"/>
    </row>
    <row r="69" spans="1:4" ht="15">
      <c r="A69" s="17"/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  <row r="81" spans="3:4" ht="15">
      <c r="C81" s="10"/>
      <c r="D81" s="10"/>
    </row>
    <row r="82" spans="3:4" ht="15">
      <c r="C82" s="10"/>
      <c r="D8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8">
      <selection activeCell="A71" sqref="A71:H7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178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1">
        <f>SUM(B7:B64)</f>
        <v>1480000</v>
      </c>
      <c r="C6" s="11">
        <f>SUM(C7:C64)</f>
        <v>625000</v>
      </c>
      <c r="D6" s="11">
        <f>SUM(D7:D64)</f>
        <v>105000</v>
      </c>
    </row>
    <row r="7" spans="1:4" ht="15">
      <c r="A7" s="7" t="s">
        <v>35</v>
      </c>
      <c r="B7" s="11">
        <v>7100</v>
      </c>
      <c r="C7" s="11">
        <v>1700</v>
      </c>
      <c r="D7" s="11">
        <v>1400</v>
      </c>
    </row>
    <row r="8" spans="1:4" ht="15">
      <c r="A8" s="7" t="s">
        <v>43</v>
      </c>
      <c r="B8" s="11">
        <v>29000</v>
      </c>
      <c r="C8" s="11">
        <v>8300</v>
      </c>
      <c r="D8" s="11">
        <v>3900</v>
      </c>
    </row>
    <row r="9" spans="1:4" ht="15">
      <c r="A9" s="7" t="s">
        <v>47</v>
      </c>
      <c r="B9" s="11">
        <v>13000</v>
      </c>
      <c r="C9" s="11">
        <v>4800</v>
      </c>
      <c r="D9" s="11">
        <v>1600</v>
      </c>
    </row>
    <row r="10" spans="1:4" ht="15">
      <c r="A10" s="7" t="s">
        <v>44</v>
      </c>
      <c r="B10" s="11">
        <v>36500</v>
      </c>
      <c r="C10" s="11">
        <v>14500</v>
      </c>
      <c r="D10" s="11">
        <v>3200</v>
      </c>
    </row>
    <row r="11" spans="1:4" ht="15">
      <c r="A11" s="7" t="s">
        <v>26</v>
      </c>
      <c r="B11" s="11">
        <v>93000</v>
      </c>
      <c r="C11" s="11">
        <v>41500</v>
      </c>
      <c r="D11" s="11">
        <v>2600</v>
      </c>
    </row>
    <row r="12" spans="1:4" ht="15">
      <c r="A12" s="7" t="s">
        <v>45</v>
      </c>
      <c r="B12" s="11">
        <v>44500</v>
      </c>
      <c r="C12" s="11">
        <v>18900</v>
      </c>
      <c r="D12" s="11">
        <v>3200</v>
      </c>
    </row>
    <row r="13" spans="1:4" ht="15">
      <c r="A13" s="7" t="s">
        <v>48</v>
      </c>
      <c r="B13" s="11">
        <v>6300</v>
      </c>
      <c r="C13" s="11">
        <v>1900</v>
      </c>
      <c r="D13" s="11">
        <v>1500</v>
      </c>
    </row>
    <row r="14" spans="1:4" ht="15">
      <c r="A14" s="7" t="s">
        <v>27</v>
      </c>
      <c r="B14" s="11">
        <v>27500</v>
      </c>
      <c r="C14" s="11">
        <v>11300</v>
      </c>
      <c r="D14" s="11">
        <v>2900</v>
      </c>
    </row>
    <row r="15" spans="1:4" ht="15">
      <c r="A15" s="7" t="s">
        <v>10</v>
      </c>
      <c r="B15" s="11">
        <v>33500</v>
      </c>
      <c r="C15" s="11">
        <v>16700</v>
      </c>
      <c r="D15" s="11">
        <v>1600</v>
      </c>
    </row>
    <row r="16" spans="1:4" ht="15">
      <c r="A16" s="7" t="s">
        <v>52</v>
      </c>
      <c r="B16" s="11">
        <v>16100</v>
      </c>
      <c r="C16" s="11">
        <v>6600</v>
      </c>
      <c r="D16" s="11">
        <v>2400</v>
      </c>
    </row>
    <row r="17" spans="1:4" ht="15">
      <c r="A17" s="7" t="s">
        <v>28</v>
      </c>
      <c r="B17" s="11">
        <v>27500</v>
      </c>
      <c r="C17" s="11">
        <v>12000</v>
      </c>
      <c r="D17" s="11">
        <v>2100</v>
      </c>
    </row>
    <row r="18" spans="1:4" ht="15">
      <c r="A18" s="14" t="s">
        <v>53</v>
      </c>
      <c r="B18" s="11">
        <v>27500</v>
      </c>
      <c r="C18" s="11">
        <v>7000</v>
      </c>
      <c r="D18" s="11">
        <v>4300</v>
      </c>
    </row>
    <row r="19" spans="1:4" ht="15">
      <c r="A19" s="14" t="s">
        <v>54</v>
      </c>
      <c r="B19" s="11">
        <v>7800</v>
      </c>
      <c r="C19" s="11">
        <v>1700</v>
      </c>
      <c r="D19" s="11">
        <v>1500</v>
      </c>
    </row>
    <row r="20" spans="1:4" ht="15">
      <c r="A20" s="7" t="s">
        <v>15</v>
      </c>
      <c r="B20" s="11">
        <v>27500</v>
      </c>
      <c r="C20" s="11">
        <v>11800</v>
      </c>
      <c r="D20" s="11">
        <v>1600</v>
      </c>
    </row>
    <row r="21" spans="1:4" ht="15">
      <c r="A21" s="7" t="s">
        <v>11</v>
      </c>
      <c r="B21" s="11">
        <v>5800</v>
      </c>
      <c r="C21" s="11">
        <v>1400</v>
      </c>
      <c r="D21" s="11">
        <v>1100</v>
      </c>
    </row>
    <row r="22" spans="1:4" ht="15">
      <c r="A22" s="7" t="s">
        <v>12</v>
      </c>
      <c r="B22" s="11">
        <v>33500</v>
      </c>
      <c r="C22" s="11">
        <v>15400</v>
      </c>
      <c r="D22" s="11">
        <v>2300</v>
      </c>
    </row>
    <row r="23" spans="1:4" ht="15">
      <c r="A23" s="7" t="s">
        <v>36</v>
      </c>
      <c r="B23" s="11">
        <v>3200</v>
      </c>
      <c r="C23" s="11">
        <v>1500</v>
      </c>
      <c r="D23" s="11">
        <v>600</v>
      </c>
    </row>
    <row r="24" spans="1:4" ht="15">
      <c r="A24" s="7" t="s">
        <v>16</v>
      </c>
      <c r="B24" s="11">
        <v>61000</v>
      </c>
      <c r="C24" s="11">
        <v>28000</v>
      </c>
      <c r="D24" s="11">
        <v>1300</v>
      </c>
    </row>
    <row r="25" spans="1:4" ht="15">
      <c r="A25" s="14" t="s">
        <v>55</v>
      </c>
      <c r="B25" s="11">
        <v>2600</v>
      </c>
      <c r="C25" s="11">
        <v>300</v>
      </c>
      <c r="D25" s="11">
        <v>800</v>
      </c>
    </row>
    <row r="26" spans="1:4" ht="15">
      <c r="A26" s="7" t="s">
        <v>13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29</v>
      </c>
      <c r="B27" s="11">
        <v>23500</v>
      </c>
      <c r="C27" s="11">
        <v>10500</v>
      </c>
      <c r="D27" s="11">
        <v>2600</v>
      </c>
    </row>
    <row r="28" spans="1:4" ht="15">
      <c r="A28" s="7" t="s">
        <v>7</v>
      </c>
      <c r="B28" s="11">
        <v>56000</v>
      </c>
      <c r="C28" s="11">
        <v>28000</v>
      </c>
      <c r="D28" s="11">
        <v>4000</v>
      </c>
    </row>
    <row r="29" spans="1:4" ht="15">
      <c r="A29" s="7" t="s">
        <v>8</v>
      </c>
      <c r="B29" s="11">
        <v>60000</v>
      </c>
      <c r="C29" s="11">
        <v>27000</v>
      </c>
      <c r="D29" s="11">
        <v>1500</v>
      </c>
    </row>
    <row r="30" spans="1:4" ht="15">
      <c r="A30" s="7" t="s">
        <v>17</v>
      </c>
      <c r="B30" s="11">
        <v>56000</v>
      </c>
      <c r="C30" s="11">
        <v>28000</v>
      </c>
      <c r="D30" s="11">
        <v>2100</v>
      </c>
    </row>
    <row r="31" spans="1:4" ht="15">
      <c r="A31" s="7" t="s">
        <v>30</v>
      </c>
      <c r="B31" s="11">
        <v>40000</v>
      </c>
      <c r="C31" s="11">
        <v>18600</v>
      </c>
      <c r="D31" s="11">
        <v>2600</v>
      </c>
    </row>
    <row r="32" spans="1:4" ht="15">
      <c r="A32" s="7" t="s">
        <v>18</v>
      </c>
      <c r="B32" s="11">
        <v>7100</v>
      </c>
      <c r="C32" s="11">
        <v>1800</v>
      </c>
      <c r="D32" s="11">
        <v>600</v>
      </c>
    </row>
    <row r="33" spans="1:4" ht="15">
      <c r="A33" s="7" t="s">
        <v>37</v>
      </c>
      <c r="B33" s="11">
        <v>26500</v>
      </c>
      <c r="C33" s="11">
        <v>12000</v>
      </c>
      <c r="D33" s="11">
        <v>1500</v>
      </c>
    </row>
    <row r="34" spans="1:4" ht="15">
      <c r="A34" s="7" t="s">
        <v>19</v>
      </c>
      <c r="B34" s="11">
        <v>21000</v>
      </c>
      <c r="C34" s="11">
        <v>9100</v>
      </c>
      <c r="D34" s="11">
        <v>1500</v>
      </c>
    </row>
    <row r="35" spans="1:4" ht="15">
      <c r="A35" s="7" t="s">
        <v>31</v>
      </c>
      <c r="B35" s="11">
        <v>37500</v>
      </c>
      <c r="C35" s="11">
        <v>16500</v>
      </c>
      <c r="D35" s="11">
        <v>2300</v>
      </c>
    </row>
    <row r="36" spans="1:4" ht="15">
      <c r="A36" s="7" t="s">
        <v>32</v>
      </c>
      <c r="B36" s="11">
        <v>47000</v>
      </c>
      <c r="C36" s="11">
        <v>25000</v>
      </c>
      <c r="D36" s="11">
        <v>1400</v>
      </c>
    </row>
    <row r="37" spans="1:4" ht="15">
      <c r="A37" s="7" t="s">
        <v>20</v>
      </c>
      <c r="B37" s="11">
        <v>60000</v>
      </c>
      <c r="C37" s="11">
        <v>26000</v>
      </c>
      <c r="D37" s="11">
        <v>1700</v>
      </c>
    </row>
    <row r="38" spans="1:4" ht="15">
      <c r="A38" s="14" t="s">
        <v>56</v>
      </c>
      <c r="B38" s="11">
        <v>8000</v>
      </c>
      <c r="C38" s="11">
        <v>3400</v>
      </c>
      <c r="D38" s="11">
        <v>1000</v>
      </c>
    </row>
    <row r="39" spans="1:4" ht="15">
      <c r="A39" s="7" t="s">
        <v>21</v>
      </c>
      <c r="B39" s="11">
        <v>9700</v>
      </c>
      <c r="C39" s="11">
        <v>3400</v>
      </c>
      <c r="D39" s="11">
        <v>1700</v>
      </c>
    </row>
    <row r="40" spans="1:4" ht="15">
      <c r="A40" s="7" t="s">
        <v>33</v>
      </c>
      <c r="B40" s="11">
        <v>11500</v>
      </c>
      <c r="C40" s="11">
        <v>4000</v>
      </c>
      <c r="D40" s="11">
        <v>2000</v>
      </c>
    </row>
    <row r="41" spans="1:4" ht="15">
      <c r="A41" s="7" t="s">
        <v>34</v>
      </c>
      <c r="B41" s="11">
        <v>23500</v>
      </c>
      <c r="C41" s="11">
        <v>7900</v>
      </c>
      <c r="D41" s="11">
        <v>3600</v>
      </c>
    </row>
    <row r="42" spans="1:4" ht="15">
      <c r="A42" s="14" t="s">
        <v>57</v>
      </c>
      <c r="B42" s="11">
        <v>200</v>
      </c>
      <c r="C42" s="12" t="s">
        <v>140</v>
      </c>
      <c r="D42" s="12" t="s">
        <v>140</v>
      </c>
    </row>
    <row r="43" spans="1:4" ht="15">
      <c r="A43" s="7" t="s">
        <v>38</v>
      </c>
      <c r="B43" s="11">
        <v>11000</v>
      </c>
      <c r="C43" s="11">
        <v>3700</v>
      </c>
      <c r="D43" s="11">
        <v>1900</v>
      </c>
    </row>
    <row r="44" spans="1:4" ht="15">
      <c r="A44" s="17" t="s">
        <v>58</v>
      </c>
      <c r="B44" s="12" t="s">
        <v>5</v>
      </c>
      <c r="C44" s="12" t="s">
        <v>5</v>
      </c>
      <c r="D44" s="12" t="s">
        <v>140</v>
      </c>
    </row>
    <row r="45" spans="1:4" ht="15">
      <c r="A45" s="7" t="s">
        <v>39</v>
      </c>
      <c r="B45" s="11">
        <v>21000</v>
      </c>
      <c r="C45" s="11">
        <v>9300</v>
      </c>
      <c r="D45" s="11">
        <v>900</v>
      </c>
    </row>
    <row r="46" spans="1:4" ht="15">
      <c r="A46" s="7" t="s">
        <v>40</v>
      </c>
      <c r="B46" s="11">
        <v>1100</v>
      </c>
      <c r="C46" s="11">
        <v>300</v>
      </c>
      <c r="D46" s="11">
        <v>200</v>
      </c>
    </row>
    <row r="47" spans="1:4" ht="15">
      <c r="A47" s="7" t="s">
        <v>41</v>
      </c>
      <c r="B47" s="11">
        <v>15500</v>
      </c>
      <c r="C47" s="11">
        <v>5500</v>
      </c>
      <c r="D47" s="11">
        <v>2400</v>
      </c>
    </row>
    <row r="48" spans="1:4" ht="15">
      <c r="A48" s="7" t="s">
        <v>49</v>
      </c>
      <c r="B48" s="11">
        <v>14900</v>
      </c>
      <c r="C48" s="11">
        <v>6800</v>
      </c>
      <c r="D48" s="11">
        <v>1500</v>
      </c>
    </row>
    <row r="49" spans="1:4" ht="15">
      <c r="A49" s="7" t="s">
        <v>22</v>
      </c>
      <c r="B49" s="11">
        <v>25500</v>
      </c>
      <c r="C49" s="11">
        <v>7600</v>
      </c>
      <c r="D49" s="11">
        <v>2100</v>
      </c>
    </row>
    <row r="50" spans="1:4" ht="15">
      <c r="A50" s="7" t="s">
        <v>9</v>
      </c>
      <c r="B50" s="11">
        <v>74000</v>
      </c>
      <c r="C50" s="11">
        <v>35000</v>
      </c>
      <c r="D50" s="11">
        <v>4400</v>
      </c>
    </row>
    <row r="51" spans="1:4" ht="15">
      <c r="A51" s="7" t="s">
        <v>46</v>
      </c>
      <c r="B51" s="11">
        <v>75000</v>
      </c>
      <c r="C51" s="11">
        <v>22500</v>
      </c>
      <c r="D51" s="11">
        <v>8500</v>
      </c>
    </row>
    <row r="52" spans="1:4" ht="15">
      <c r="A52" s="6" t="s">
        <v>62</v>
      </c>
      <c r="B52" s="11">
        <v>300</v>
      </c>
      <c r="C52" s="12" t="s">
        <v>5</v>
      </c>
      <c r="D52" s="12" t="s">
        <v>5</v>
      </c>
    </row>
    <row r="53" spans="1:4" ht="15">
      <c r="A53" s="17" t="s">
        <v>59</v>
      </c>
      <c r="B53" s="11">
        <v>4400</v>
      </c>
      <c r="C53" s="11">
        <v>1200</v>
      </c>
      <c r="D53" s="11">
        <v>900</v>
      </c>
    </row>
    <row r="54" spans="1:4" ht="15">
      <c r="A54" s="7" t="s">
        <v>50</v>
      </c>
      <c r="B54" s="11">
        <v>16100</v>
      </c>
      <c r="C54" s="11">
        <v>5700</v>
      </c>
      <c r="D54" s="11">
        <v>1900</v>
      </c>
    </row>
    <row r="55" spans="1:4" ht="15">
      <c r="A55" s="7" t="s">
        <v>51</v>
      </c>
      <c r="B55" s="11">
        <v>21500</v>
      </c>
      <c r="C55" s="11">
        <v>10100</v>
      </c>
      <c r="D55" s="11">
        <v>1200</v>
      </c>
    </row>
    <row r="56" spans="1:4" ht="15">
      <c r="A56" s="17" t="s">
        <v>60</v>
      </c>
      <c r="B56" s="11">
        <v>2300</v>
      </c>
      <c r="C56" s="11">
        <v>400</v>
      </c>
      <c r="D56" s="11">
        <v>800</v>
      </c>
    </row>
    <row r="57" spans="1:4" ht="15">
      <c r="A57" s="7" t="s">
        <v>14</v>
      </c>
      <c r="B57" s="11">
        <v>200</v>
      </c>
      <c r="C57" s="12" t="s">
        <v>5</v>
      </c>
      <c r="D57" s="12" t="s">
        <v>5</v>
      </c>
    </row>
    <row r="58" spans="1:4" ht="15">
      <c r="A58" s="7" t="s">
        <v>42</v>
      </c>
      <c r="B58" s="11">
        <v>52000</v>
      </c>
      <c r="C58" s="11">
        <v>23000</v>
      </c>
      <c r="D58" s="11">
        <v>3200</v>
      </c>
    </row>
    <row r="59" spans="1:4" ht="15">
      <c r="A59" s="7" t="s">
        <v>23</v>
      </c>
      <c r="B59" s="11">
        <v>18000</v>
      </c>
      <c r="C59" s="11">
        <v>7400</v>
      </c>
      <c r="D59" s="11">
        <v>1800</v>
      </c>
    </row>
    <row r="60" spans="1:4" ht="15">
      <c r="A60" s="17" t="s">
        <v>61</v>
      </c>
      <c r="B60" s="11">
        <v>200</v>
      </c>
      <c r="C60" s="12" t="s">
        <v>5</v>
      </c>
      <c r="D60" s="12" t="s">
        <v>5</v>
      </c>
    </row>
    <row r="61" spans="1:4" ht="15">
      <c r="A61" s="7" t="s">
        <v>24</v>
      </c>
      <c r="B61" s="11">
        <v>105000</v>
      </c>
      <c r="C61" s="11">
        <v>47000</v>
      </c>
      <c r="D61" s="11">
        <v>1500</v>
      </c>
    </row>
    <row r="62" spans="1:4" ht="15">
      <c r="A62" s="7" t="s">
        <v>25</v>
      </c>
      <c r="B62" s="11">
        <v>31500</v>
      </c>
      <c r="C62" s="11">
        <v>12900</v>
      </c>
      <c r="D62" s="11">
        <v>1400</v>
      </c>
    </row>
    <row r="63" spans="1:4" ht="15">
      <c r="A63" s="6"/>
      <c r="B63" s="41"/>
      <c r="C63" s="11"/>
      <c r="D63" s="11"/>
    </row>
    <row r="64" spans="1:4" ht="15">
      <c r="A64" s="6" t="s">
        <v>63</v>
      </c>
      <c r="B64" s="11">
        <v>100</v>
      </c>
      <c r="C64" s="11">
        <v>100</v>
      </c>
      <c r="D64" s="11">
        <v>400</v>
      </c>
    </row>
    <row r="65" spans="1:4" ht="15">
      <c r="A65" s="19"/>
      <c r="B65" s="42"/>
      <c r="C65" s="42"/>
      <c r="D65" s="42"/>
    </row>
    <row r="66" ht="15">
      <c r="A66" s="6" t="s">
        <v>70</v>
      </c>
    </row>
    <row r="67" ht="15">
      <c r="A67" s="6"/>
    </row>
    <row r="68" ht="15">
      <c r="A68" s="6" t="s">
        <v>138</v>
      </c>
    </row>
    <row r="69" ht="15">
      <c r="A69" s="6" t="s">
        <v>139</v>
      </c>
    </row>
    <row r="71" spans="1:8" ht="51.75" customHeight="1">
      <c r="A71" s="43" t="s">
        <v>179</v>
      </c>
      <c r="B71" s="43"/>
      <c r="C71" s="43"/>
      <c r="D71" s="43"/>
      <c r="E71" s="43"/>
      <c r="F71" s="43"/>
      <c r="G71" s="43"/>
      <c r="H71" s="43"/>
    </row>
  </sheetData>
  <sheetProtection/>
  <mergeCells count="1">
    <mergeCell ref="A71:H7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169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0">
        <f>SUM(B7:B63)</f>
        <v>1460000</v>
      </c>
      <c r="C6" s="10">
        <f>SUM(C7:C63)</f>
        <v>700000</v>
      </c>
      <c r="D6" s="10">
        <f>SUM(D7:D63)</f>
        <v>80000</v>
      </c>
    </row>
    <row r="7" spans="1:4" ht="15">
      <c r="A7" s="7" t="s">
        <v>73</v>
      </c>
      <c r="B7" s="10">
        <v>8500</v>
      </c>
      <c r="C7" s="10">
        <v>1500</v>
      </c>
      <c r="D7" s="10">
        <v>1900</v>
      </c>
    </row>
    <row r="8" spans="1:4" ht="15">
      <c r="A8" s="7" t="s">
        <v>74</v>
      </c>
      <c r="B8" s="10">
        <v>30000</v>
      </c>
      <c r="C8" s="10">
        <v>10000</v>
      </c>
      <c r="D8" s="10">
        <v>2500</v>
      </c>
    </row>
    <row r="9" spans="1:4" ht="15">
      <c r="A9" s="7" t="s">
        <v>75</v>
      </c>
      <c r="B9" s="10">
        <v>17000</v>
      </c>
      <c r="C9" s="10">
        <v>7000</v>
      </c>
      <c r="D9" s="10">
        <v>1600</v>
      </c>
    </row>
    <row r="10" spans="1:4" ht="15">
      <c r="A10" s="7" t="s">
        <v>76</v>
      </c>
      <c r="B10" s="10">
        <v>41000</v>
      </c>
      <c r="C10" s="10">
        <v>20500</v>
      </c>
      <c r="D10" s="10">
        <v>2400</v>
      </c>
    </row>
    <row r="11" spans="1:4" ht="15">
      <c r="A11" s="7" t="s">
        <v>77</v>
      </c>
      <c r="B11" s="10">
        <v>54000</v>
      </c>
      <c r="C11" s="10">
        <v>27000</v>
      </c>
      <c r="D11" s="10">
        <v>1800</v>
      </c>
    </row>
    <row r="12" spans="1:4" ht="15">
      <c r="A12" s="7" t="s">
        <v>78</v>
      </c>
      <c r="B12" s="10">
        <v>49000</v>
      </c>
      <c r="C12" s="10">
        <v>22500</v>
      </c>
      <c r="D12" s="10">
        <v>2500</v>
      </c>
    </row>
    <row r="13" spans="1:4" ht="15">
      <c r="A13" s="7" t="s">
        <v>79</v>
      </c>
      <c r="B13" s="10">
        <v>9000</v>
      </c>
      <c r="C13" s="10">
        <v>3000</v>
      </c>
      <c r="D13" s="10">
        <v>900</v>
      </c>
    </row>
    <row r="14" spans="1:4" ht="15">
      <c r="A14" s="7" t="s">
        <v>80</v>
      </c>
      <c r="B14" s="10">
        <v>45000</v>
      </c>
      <c r="C14" s="10">
        <v>21000</v>
      </c>
      <c r="D14" s="10">
        <v>2000</v>
      </c>
    </row>
    <row r="15" spans="1:4" ht="15">
      <c r="A15" s="7" t="s">
        <v>81</v>
      </c>
      <c r="B15" s="10">
        <v>37000</v>
      </c>
      <c r="C15" s="10">
        <v>21000</v>
      </c>
      <c r="D15" s="10">
        <v>600</v>
      </c>
    </row>
    <row r="16" spans="1:4" ht="15">
      <c r="A16" s="7" t="s">
        <v>82</v>
      </c>
      <c r="B16" s="10">
        <v>24000</v>
      </c>
      <c r="C16" s="10">
        <v>11000</v>
      </c>
      <c r="D16" s="10">
        <v>1400</v>
      </c>
    </row>
    <row r="17" spans="1:4" ht="15">
      <c r="A17" s="7" t="s">
        <v>83</v>
      </c>
      <c r="B17" s="10">
        <v>31000</v>
      </c>
      <c r="C17" s="10">
        <v>16000</v>
      </c>
      <c r="D17" s="10">
        <v>1100</v>
      </c>
    </row>
    <row r="18" spans="1:4" ht="15">
      <c r="A18" s="7" t="s">
        <v>84</v>
      </c>
      <c r="B18" s="10">
        <v>35000</v>
      </c>
      <c r="C18" s="10">
        <v>16500</v>
      </c>
      <c r="D18" s="10">
        <v>2000</v>
      </c>
    </row>
    <row r="19" spans="1:4" ht="15">
      <c r="A19" s="7" t="s">
        <v>85</v>
      </c>
      <c r="B19" s="10">
        <v>12500</v>
      </c>
      <c r="C19" s="10">
        <v>3300</v>
      </c>
      <c r="D19" s="10">
        <v>1600</v>
      </c>
    </row>
    <row r="20" spans="1:4" ht="15">
      <c r="A20" s="7" t="s">
        <v>86</v>
      </c>
      <c r="B20" s="10">
        <v>30000</v>
      </c>
      <c r="C20" s="10">
        <v>16000</v>
      </c>
      <c r="D20" s="10">
        <v>1400</v>
      </c>
    </row>
    <row r="21" spans="1:4" ht="15">
      <c r="A21" s="7" t="s">
        <v>87</v>
      </c>
      <c r="B21" s="10">
        <v>7000</v>
      </c>
      <c r="C21" s="10">
        <v>3000</v>
      </c>
      <c r="D21" s="10">
        <v>600</v>
      </c>
    </row>
    <row r="22" spans="1:4" ht="15">
      <c r="A22" s="7" t="s">
        <v>88</v>
      </c>
      <c r="B22" s="10">
        <v>33000</v>
      </c>
      <c r="C22" s="10">
        <v>18500</v>
      </c>
      <c r="D22" s="10">
        <v>1000</v>
      </c>
    </row>
    <row r="23" spans="1:4" ht="15">
      <c r="A23" s="7" t="s">
        <v>89</v>
      </c>
      <c r="B23" s="10">
        <v>8000</v>
      </c>
      <c r="C23" s="10">
        <v>3000</v>
      </c>
      <c r="D23" s="10">
        <v>500</v>
      </c>
    </row>
    <row r="24" spans="1:4" ht="15">
      <c r="A24" s="7" t="s">
        <v>90</v>
      </c>
      <c r="B24" s="10">
        <v>41000</v>
      </c>
      <c r="C24" s="10">
        <v>21000</v>
      </c>
      <c r="D24" s="10">
        <v>1200</v>
      </c>
    </row>
    <row r="25" spans="1:4" ht="15">
      <c r="A25" s="7" t="s">
        <v>91</v>
      </c>
      <c r="B25" s="10">
        <v>4500</v>
      </c>
      <c r="C25" s="10">
        <v>1300</v>
      </c>
      <c r="D25" s="10">
        <v>800</v>
      </c>
    </row>
    <row r="26" spans="1:4" ht="15">
      <c r="A26" s="7" t="s">
        <v>92</v>
      </c>
      <c r="B26" s="13" t="s">
        <v>140</v>
      </c>
      <c r="C26" s="13" t="s">
        <v>140</v>
      </c>
      <c r="D26" s="13" t="s">
        <v>140</v>
      </c>
    </row>
    <row r="27" spans="1:4" ht="15">
      <c r="A27" s="7" t="s">
        <v>93</v>
      </c>
      <c r="B27" s="10">
        <v>36000</v>
      </c>
      <c r="C27" s="10">
        <v>18500</v>
      </c>
      <c r="D27" s="10">
        <v>900</v>
      </c>
    </row>
    <row r="28" spans="1:4" ht="15">
      <c r="A28" s="7" t="s">
        <v>94</v>
      </c>
      <c r="B28" s="10">
        <v>61000</v>
      </c>
      <c r="C28" s="10">
        <v>33000</v>
      </c>
      <c r="D28" s="10">
        <v>3400</v>
      </c>
    </row>
    <row r="29" spans="1:4" ht="15">
      <c r="A29" s="7" t="s">
        <v>95</v>
      </c>
      <c r="B29" s="10">
        <v>51000</v>
      </c>
      <c r="C29" s="10">
        <v>28500</v>
      </c>
      <c r="D29" s="10">
        <v>600</v>
      </c>
    </row>
    <row r="30" spans="1:4" ht="15">
      <c r="A30" s="7" t="s">
        <v>96</v>
      </c>
      <c r="B30" s="10">
        <v>43000</v>
      </c>
      <c r="C30" s="10">
        <v>21500</v>
      </c>
      <c r="D30" s="10">
        <v>1900</v>
      </c>
    </row>
    <row r="31" spans="1:4" ht="15">
      <c r="A31" s="7" t="s">
        <v>97</v>
      </c>
      <c r="B31" s="10">
        <v>45000</v>
      </c>
      <c r="C31" s="10">
        <v>23000</v>
      </c>
      <c r="D31" s="10">
        <v>1200</v>
      </c>
    </row>
    <row r="32" spans="1:4" ht="15">
      <c r="A32" s="7" t="s">
        <v>98</v>
      </c>
      <c r="B32" s="10">
        <v>8000</v>
      </c>
      <c r="C32" s="10">
        <v>2900</v>
      </c>
      <c r="D32" s="10">
        <v>500</v>
      </c>
    </row>
    <row r="33" spans="1:4" ht="15">
      <c r="A33" s="7" t="s">
        <v>99</v>
      </c>
      <c r="B33" s="10">
        <v>30000</v>
      </c>
      <c r="C33" s="10">
        <v>16000</v>
      </c>
      <c r="D33" s="10">
        <v>1200</v>
      </c>
    </row>
    <row r="34" spans="1:4" ht="15">
      <c r="A34" s="7" t="s">
        <v>101</v>
      </c>
      <c r="B34" s="10">
        <v>19000</v>
      </c>
      <c r="C34" s="10">
        <v>8000</v>
      </c>
      <c r="D34" s="10">
        <v>1700</v>
      </c>
    </row>
    <row r="35" spans="1:4" ht="15">
      <c r="A35" s="7" t="s">
        <v>102</v>
      </c>
      <c r="B35" s="10">
        <v>47000</v>
      </c>
      <c r="C35" s="10">
        <v>22000</v>
      </c>
      <c r="D35" s="10">
        <v>1600</v>
      </c>
    </row>
    <row r="36" spans="1:4" ht="15">
      <c r="A36" s="7" t="s">
        <v>103</v>
      </c>
      <c r="B36" s="10">
        <v>32000</v>
      </c>
      <c r="C36" s="10">
        <v>18000</v>
      </c>
      <c r="D36" s="10">
        <v>1000</v>
      </c>
    </row>
    <row r="37" spans="1:4" ht="15">
      <c r="A37" s="7" t="s">
        <v>104</v>
      </c>
      <c r="B37" s="10">
        <v>33000</v>
      </c>
      <c r="C37" s="10">
        <v>16000</v>
      </c>
      <c r="D37" s="10">
        <v>1400</v>
      </c>
    </row>
    <row r="38" spans="1:4" ht="15">
      <c r="A38" s="7" t="s">
        <v>105</v>
      </c>
      <c r="B38" s="10">
        <v>17000</v>
      </c>
      <c r="C38" s="10">
        <v>9000</v>
      </c>
      <c r="D38" s="10">
        <v>900</v>
      </c>
    </row>
    <row r="39" spans="1:4" ht="15">
      <c r="A39" s="7" t="s">
        <v>106</v>
      </c>
      <c r="B39" s="10">
        <v>11000</v>
      </c>
      <c r="C39" s="10">
        <v>4000</v>
      </c>
      <c r="D39" s="10">
        <v>1800</v>
      </c>
    </row>
    <row r="40" spans="1:4" ht="15">
      <c r="A40" s="7" t="s">
        <v>107</v>
      </c>
      <c r="B40" s="10">
        <v>15000</v>
      </c>
      <c r="C40" s="10">
        <v>5000</v>
      </c>
      <c r="D40" s="10">
        <v>2200</v>
      </c>
    </row>
    <row r="41" spans="1:4" ht="15">
      <c r="A41" s="7" t="s">
        <v>108</v>
      </c>
      <c r="B41" s="10">
        <v>40000</v>
      </c>
      <c r="C41" s="10">
        <v>19000</v>
      </c>
      <c r="D41" s="10">
        <v>2500</v>
      </c>
    </row>
    <row r="42" spans="1:4" ht="15">
      <c r="A42" s="7" t="s">
        <v>109</v>
      </c>
      <c r="B42" s="13" t="s">
        <v>140</v>
      </c>
      <c r="C42" s="13" t="s">
        <v>140</v>
      </c>
      <c r="D42" s="13" t="s">
        <v>140</v>
      </c>
    </row>
    <row r="43" spans="1:4" ht="15">
      <c r="A43" s="7" t="s">
        <v>110</v>
      </c>
      <c r="B43" s="10">
        <v>19000</v>
      </c>
      <c r="C43" s="10">
        <v>10000</v>
      </c>
      <c r="D43" s="10">
        <v>1700</v>
      </c>
    </row>
    <row r="44" spans="1:4" ht="15">
      <c r="A44" s="7" t="s">
        <v>111</v>
      </c>
      <c r="B44" s="13" t="s">
        <v>140</v>
      </c>
      <c r="C44" s="13" t="s">
        <v>140</v>
      </c>
      <c r="D44" s="13" t="s">
        <v>140</v>
      </c>
    </row>
    <row r="45" spans="1:4" ht="15">
      <c r="A45" s="7" t="s">
        <v>112</v>
      </c>
      <c r="B45" s="10">
        <v>82000</v>
      </c>
      <c r="C45" s="10">
        <v>39500</v>
      </c>
      <c r="D45" s="10">
        <v>4000</v>
      </c>
    </row>
    <row r="46" spans="1:4" ht="15">
      <c r="A46" s="7" t="s">
        <v>113</v>
      </c>
      <c r="B46" s="10">
        <v>16000</v>
      </c>
      <c r="C46" s="10">
        <v>7500</v>
      </c>
      <c r="D46" s="10">
        <v>1000</v>
      </c>
    </row>
    <row r="47" spans="1:4" ht="15">
      <c r="A47" s="7" t="s">
        <v>114</v>
      </c>
      <c r="B47" s="10">
        <v>2000</v>
      </c>
      <c r="C47" s="10">
        <v>800</v>
      </c>
      <c r="D47" s="10">
        <v>400</v>
      </c>
    </row>
    <row r="48" spans="1:4" ht="15">
      <c r="A48" s="7" t="s">
        <v>115</v>
      </c>
      <c r="B48" s="10">
        <v>23000</v>
      </c>
      <c r="C48" s="10">
        <v>8500</v>
      </c>
      <c r="D48" s="10">
        <v>2000</v>
      </c>
    </row>
    <row r="49" spans="1:4" ht="15">
      <c r="A49" s="7" t="s">
        <v>116</v>
      </c>
      <c r="B49" s="10">
        <v>9500</v>
      </c>
      <c r="C49" s="10">
        <v>3500</v>
      </c>
      <c r="D49" s="10">
        <v>700</v>
      </c>
    </row>
    <row r="50" spans="1:4" ht="15">
      <c r="A50" s="7" t="s">
        <v>117</v>
      </c>
      <c r="B50" s="10">
        <v>16000</v>
      </c>
      <c r="C50" s="10">
        <v>6500</v>
      </c>
      <c r="D50" s="10">
        <v>1500</v>
      </c>
    </row>
    <row r="51" spans="1:4" ht="15">
      <c r="A51" s="7" t="s">
        <v>118</v>
      </c>
      <c r="B51" s="10">
        <v>56000</v>
      </c>
      <c r="C51" s="10">
        <v>21000</v>
      </c>
      <c r="D51" s="10">
        <v>5200</v>
      </c>
    </row>
    <row r="52" spans="1:4" ht="15">
      <c r="A52" s="7" t="s">
        <v>120</v>
      </c>
      <c r="B52" s="10">
        <v>10500</v>
      </c>
      <c r="C52" s="10">
        <v>4000</v>
      </c>
      <c r="D52" s="10">
        <v>800</v>
      </c>
    </row>
    <row r="53" spans="1:4" ht="15">
      <c r="A53" s="7" t="s">
        <v>121</v>
      </c>
      <c r="B53" s="10">
        <v>21000</v>
      </c>
      <c r="C53" s="10">
        <v>10000</v>
      </c>
      <c r="D53" s="10">
        <v>2400</v>
      </c>
    </row>
    <row r="54" spans="1:4" ht="15">
      <c r="A54" s="7" t="s">
        <v>122</v>
      </c>
      <c r="B54" s="10">
        <v>21000</v>
      </c>
      <c r="C54" s="10">
        <v>10000</v>
      </c>
      <c r="D54" s="10">
        <v>1200</v>
      </c>
    </row>
    <row r="55" spans="1:4" ht="15">
      <c r="A55" s="7" t="s">
        <v>123</v>
      </c>
      <c r="B55" s="10">
        <v>5000</v>
      </c>
      <c r="C55" s="10">
        <v>600</v>
      </c>
      <c r="D55" s="10">
        <v>1000</v>
      </c>
    </row>
    <row r="56" spans="1:4" ht="15">
      <c r="A56" s="7" t="s">
        <v>124</v>
      </c>
      <c r="B56" s="13" t="s">
        <v>140</v>
      </c>
      <c r="C56" s="13" t="s">
        <v>140</v>
      </c>
      <c r="D56" s="13" t="s">
        <v>140</v>
      </c>
    </row>
    <row r="57" spans="1:4" ht="15">
      <c r="A57" s="7" t="s">
        <v>125</v>
      </c>
      <c r="B57" s="10">
        <v>49000</v>
      </c>
      <c r="C57" s="10">
        <v>23000</v>
      </c>
      <c r="D57" s="10">
        <v>1600</v>
      </c>
    </row>
    <row r="58" spans="1:4" ht="15">
      <c r="A58" s="7" t="s">
        <v>126</v>
      </c>
      <c r="B58" s="10">
        <v>18000</v>
      </c>
      <c r="C58" s="10">
        <v>7000</v>
      </c>
      <c r="D58" s="10">
        <v>1600</v>
      </c>
    </row>
    <row r="59" spans="1:4" ht="15">
      <c r="A59" s="7" t="s">
        <v>127</v>
      </c>
      <c r="B59" s="13" t="s">
        <v>140</v>
      </c>
      <c r="C59" s="13" t="s">
        <v>140</v>
      </c>
      <c r="D59" s="13" t="s">
        <v>140</v>
      </c>
    </row>
    <row r="60" spans="1:4" ht="15">
      <c r="A60" s="7" t="s">
        <v>128</v>
      </c>
      <c r="B60" s="10">
        <v>86000</v>
      </c>
      <c r="C60" s="10">
        <v>50000</v>
      </c>
      <c r="D60" s="10">
        <v>2100</v>
      </c>
    </row>
    <row r="61" spans="1:4" ht="15">
      <c r="A61" s="7" t="s">
        <v>129</v>
      </c>
      <c r="B61" s="10">
        <v>20000</v>
      </c>
      <c r="C61" s="10">
        <v>10000</v>
      </c>
      <c r="D61" s="10">
        <v>1700</v>
      </c>
    </row>
    <row r="62" spans="1:4" ht="15">
      <c r="A62" s="6"/>
      <c r="B62" s="10"/>
      <c r="C62" s="10"/>
      <c r="D62" s="10"/>
    </row>
    <row r="63" spans="1:4" ht="15">
      <c r="A63" s="7" t="s">
        <v>130</v>
      </c>
      <c r="B63" s="10">
        <v>1500</v>
      </c>
      <c r="C63" s="10">
        <v>600</v>
      </c>
      <c r="D63" s="10">
        <v>500</v>
      </c>
    </row>
    <row r="64" spans="1:4" ht="15">
      <c r="A64" s="5"/>
      <c r="B64" s="32"/>
      <c r="C64" s="32"/>
      <c r="D64" s="32"/>
    </row>
    <row r="65" spans="1:4" ht="15">
      <c r="A65" s="14" t="s">
        <v>138</v>
      </c>
      <c r="B65" s="15"/>
      <c r="C65" s="15"/>
      <c r="D65" s="15"/>
    </row>
    <row r="66" spans="1:4" ht="15">
      <c r="A66" s="17" t="s">
        <v>157</v>
      </c>
      <c r="B66" s="18"/>
      <c r="C66" s="18"/>
      <c r="D66" s="18"/>
    </row>
    <row r="67" spans="1:4" ht="15">
      <c r="A67" s="17"/>
      <c r="B67" s="18"/>
      <c r="C67" s="18"/>
      <c r="D67" s="18"/>
    </row>
    <row r="68" spans="1:4" ht="15">
      <c r="A68" s="17" t="s">
        <v>168</v>
      </c>
      <c r="B68" s="10"/>
      <c r="C68" s="10"/>
      <c r="D68" s="10"/>
    </row>
    <row r="69" spans="1:4" ht="15">
      <c r="A69" s="17"/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170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0">
        <f>SUM(B7:B58)</f>
        <v>1460000</v>
      </c>
      <c r="C6" s="10">
        <f>SUM(C7:C58)</f>
        <v>702000</v>
      </c>
      <c r="D6" s="10">
        <f>SUM(D7:D58)</f>
        <v>78000</v>
      </c>
    </row>
    <row r="7" spans="1:4" ht="15">
      <c r="A7" s="7" t="s">
        <v>73</v>
      </c>
      <c r="B7" s="10">
        <v>8500</v>
      </c>
      <c r="C7" s="10">
        <v>1500</v>
      </c>
      <c r="D7" s="10">
        <v>1600</v>
      </c>
    </row>
    <row r="8" spans="1:4" ht="15">
      <c r="A8" s="7" t="s">
        <v>74</v>
      </c>
      <c r="B8" s="10">
        <v>28000</v>
      </c>
      <c r="C8" s="10">
        <v>9000</v>
      </c>
      <c r="D8" s="10">
        <v>2800</v>
      </c>
    </row>
    <row r="9" spans="1:4" ht="15">
      <c r="A9" s="7" t="s">
        <v>75</v>
      </c>
      <c r="B9" s="10">
        <v>16000</v>
      </c>
      <c r="C9" s="10">
        <v>6500</v>
      </c>
      <c r="D9" s="10">
        <v>1400</v>
      </c>
    </row>
    <row r="10" spans="1:4" ht="15">
      <c r="A10" s="7" t="s">
        <v>76</v>
      </c>
      <c r="B10" s="10">
        <v>40000</v>
      </c>
      <c r="C10" s="10">
        <v>20000</v>
      </c>
      <c r="D10" s="10">
        <v>2000</v>
      </c>
    </row>
    <row r="11" spans="1:4" ht="15">
      <c r="A11" s="7" t="s">
        <v>77</v>
      </c>
      <c r="B11" s="10">
        <v>56000</v>
      </c>
      <c r="C11" s="10">
        <v>28500</v>
      </c>
      <c r="D11" s="10">
        <v>2200</v>
      </c>
    </row>
    <row r="12" spans="1:4" ht="15">
      <c r="A12" s="7" t="s">
        <v>78</v>
      </c>
      <c r="B12" s="10">
        <v>52000</v>
      </c>
      <c r="C12" s="10">
        <v>24500</v>
      </c>
      <c r="D12" s="10">
        <v>2200</v>
      </c>
    </row>
    <row r="13" spans="1:4" ht="15">
      <c r="A13" s="7" t="s">
        <v>79</v>
      </c>
      <c r="B13" s="10">
        <v>9000</v>
      </c>
      <c r="C13" s="10">
        <v>3000</v>
      </c>
      <c r="D13" s="6">
        <v>800</v>
      </c>
    </row>
    <row r="14" spans="1:4" ht="15">
      <c r="A14" s="7" t="s">
        <v>80</v>
      </c>
      <c r="B14" s="10">
        <v>44000</v>
      </c>
      <c r="C14" s="10">
        <v>21000</v>
      </c>
      <c r="D14" s="10">
        <v>2200</v>
      </c>
    </row>
    <row r="15" spans="1:4" ht="15">
      <c r="A15" s="7" t="s">
        <v>81</v>
      </c>
      <c r="B15" s="10">
        <v>37000</v>
      </c>
      <c r="C15" s="10">
        <v>21000</v>
      </c>
      <c r="D15" s="6">
        <v>800</v>
      </c>
    </row>
    <row r="16" spans="1:4" ht="15">
      <c r="A16" s="7" t="s">
        <v>82</v>
      </c>
      <c r="B16" s="10">
        <v>21000</v>
      </c>
      <c r="C16" s="10">
        <v>9000</v>
      </c>
      <c r="D16" s="10">
        <v>1300</v>
      </c>
    </row>
    <row r="17" spans="1:4" ht="15">
      <c r="A17" s="7" t="s">
        <v>83</v>
      </c>
      <c r="B17" s="10">
        <v>30000</v>
      </c>
      <c r="C17" s="10">
        <v>15500</v>
      </c>
      <c r="D17" s="10">
        <v>1400</v>
      </c>
    </row>
    <row r="18" spans="1:4" ht="15">
      <c r="A18" s="7" t="s">
        <v>84</v>
      </c>
      <c r="B18" s="10">
        <v>34000</v>
      </c>
      <c r="C18" s="10">
        <v>16000</v>
      </c>
      <c r="D18" s="10">
        <v>2300</v>
      </c>
    </row>
    <row r="19" spans="1:4" ht="15">
      <c r="A19" s="7" t="s">
        <v>85</v>
      </c>
      <c r="B19" s="10">
        <v>12000</v>
      </c>
      <c r="C19" s="10">
        <v>3000</v>
      </c>
      <c r="D19" s="10">
        <v>1800</v>
      </c>
    </row>
    <row r="20" spans="1:4" ht="15">
      <c r="A20" s="7" t="s">
        <v>86</v>
      </c>
      <c r="B20" s="10">
        <v>30000</v>
      </c>
      <c r="C20" s="10">
        <v>16000</v>
      </c>
      <c r="D20" s="10">
        <v>1500</v>
      </c>
    </row>
    <row r="21" spans="1:4" ht="15">
      <c r="A21" s="7" t="s">
        <v>87</v>
      </c>
      <c r="B21" s="10">
        <v>7000</v>
      </c>
      <c r="C21" s="10">
        <v>3000</v>
      </c>
      <c r="D21" s="6">
        <v>600</v>
      </c>
    </row>
    <row r="22" spans="1:4" ht="15">
      <c r="A22" s="7" t="s">
        <v>88</v>
      </c>
      <c r="B22" s="10">
        <v>33000</v>
      </c>
      <c r="C22" s="10">
        <v>18000</v>
      </c>
      <c r="D22" s="10">
        <v>1000</v>
      </c>
    </row>
    <row r="23" spans="1:4" ht="15">
      <c r="A23" s="7" t="s">
        <v>89</v>
      </c>
      <c r="B23" s="10">
        <v>8000</v>
      </c>
      <c r="C23" s="10">
        <v>3000</v>
      </c>
      <c r="D23" s="6">
        <v>500</v>
      </c>
    </row>
    <row r="24" spans="1:4" ht="15">
      <c r="A24" s="7" t="s">
        <v>90</v>
      </c>
      <c r="B24" s="10">
        <v>43000</v>
      </c>
      <c r="C24" s="10">
        <v>22000</v>
      </c>
      <c r="D24" s="10">
        <v>1100</v>
      </c>
    </row>
    <row r="25" spans="1:4" ht="15">
      <c r="A25" s="7" t="s">
        <v>91</v>
      </c>
      <c r="B25" s="10">
        <v>4500</v>
      </c>
      <c r="C25" s="10">
        <v>1000</v>
      </c>
      <c r="D25" s="6">
        <v>700</v>
      </c>
    </row>
    <row r="26" spans="1:4" ht="15">
      <c r="A26" s="7" t="s">
        <v>93</v>
      </c>
      <c r="B26" s="10">
        <v>36000</v>
      </c>
      <c r="C26" s="10">
        <v>18500</v>
      </c>
      <c r="D26" s="10">
        <v>900</v>
      </c>
    </row>
    <row r="27" spans="1:4" ht="15">
      <c r="A27" s="7" t="s">
        <v>94</v>
      </c>
      <c r="B27" s="10">
        <v>61000</v>
      </c>
      <c r="C27" s="10">
        <v>33500</v>
      </c>
      <c r="D27" s="10">
        <v>3100</v>
      </c>
    </row>
    <row r="28" spans="1:4" ht="15">
      <c r="A28" s="7" t="s">
        <v>95</v>
      </c>
      <c r="B28" s="10">
        <v>51000</v>
      </c>
      <c r="C28" s="10">
        <v>28500</v>
      </c>
      <c r="D28" s="6">
        <v>600</v>
      </c>
    </row>
    <row r="29" spans="1:4" ht="15">
      <c r="A29" s="7" t="s">
        <v>96</v>
      </c>
      <c r="B29" s="10">
        <v>42000</v>
      </c>
      <c r="C29" s="10">
        <v>20500</v>
      </c>
      <c r="D29" s="10">
        <v>2000</v>
      </c>
    </row>
    <row r="30" spans="1:4" ht="15">
      <c r="A30" s="7" t="s">
        <v>97</v>
      </c>
      <c r="B30" s="10">
        <v>47000</v>
      </c>
      <c r="C30" s="10">
        <v>24500</v>
      </c>
      <c r="D30" s="10">
        <v>1100</v>
      </c>
    </row>
    <row r="31" spans="1:4" ht="15">
      <c r="A31" s="7" t="s">
        <v>98</v>
      </c>
      <c r="B31" s="10">
        <v>9000</v>
      </c>
      <c r="C31" s="10">
        <v>3500</v>
      </c>
      <c r="D31" s="6">
        <v>700</v>
      </c>
    </row>
    <row r="32" spans="1:4" ht="15">
      <c r="A32" s="7" t="s">
        <v>99</v>
      </c>
      <c r="B32" s="10">
        <v>34000</v>
      </c>
      <c r="C32" s="10">
        <v>19000</v>
      </c>
      <c r="D32" s="10">
        <v>1000</v>
      </c>
    </row>
    <row r="33" spans="1:4" ht="15">
      <c r="A33" s="7" t="s">
        <v>101</v>
      </c>
      <c r="B33" s="10">
        <v>18000</v>
      </c>
      <c r="C33" s="10">
        <v>7500</v>
      </c>
      <c r="D33" s="10">
        <v>1600</v>
      </c>
    </row>
    <row r="34" spans="1:4" ht="15">
      <c r="A34" s="7" t="s">
        <v>102</v>
      </c>
      <c r="B34" s="10">
        <v>49000</v>
      </c>
      <c r="C34" s="10">
        <v>23000</v>
      </c>
      <c r="D34" s="10">
        <v>1400</v>
      </c>
    </row>
    <row r="35" spans="1:4" ht="15">
      <c r="A35" s="7" t="s">
        <v>103</v>
      </c>
      <c r="B35" s="10">
        <v>33000</v>
      </c>
      <c r="C35" s="10">
        <v>18500</v>
      </c>
      <c r="D35" s="10">
        <v>1400</v>
      </c>
    </row>
    <row r="36" spans="1:4" ht="15">
      <c r="A36" s="7" t="s">
        <v>104</v>
      </c>
      <c r="B36" s="10">
        <v>32000</v>
      </c>
      <c r="C36" s="10">
        <v>15500</v>
      </c>
      <c r="D36" s="10">
        <v>1500</v>
      </c>
    </row>
    <row r="37" spans="1:4" ht="15">
      <c r="A37" s="7" t="s">
        <v>105</v>
      </c>
      <c r="B37" s="10">
        <v>18000</v>
      </c>
      <c r="C37" s="10">
        <v>9500</v>
      </c>
      <c r="D37" s="10">
        <v>800</v>
      </c>
    </row>
    <row r="38" spans="1:4" ht="15">
      <c r="A38" s="7" t="s">
        <v>106</v>
      </c>
      <c r="B38" s="10">
        <v>10000</v>
      </c>
      <c r="C38" s="10">
        <v>3500</v>
      </c>
      <c r="D38" s="10">
        <v>1400</v>
      </c>
    </row>
    <row r="39" spans="1:4" ht="15">
      <c r="A39" s="7" t="s">
        <v>107</v>
      </c>
      <c r="B39" s="10">
        <v>15000</v>
      </c>
      <c r="C39" s="10">
        <v>5000</v>
      </c>
      <c r="D39" s="10">
        <v>1800</v>
      </c>
    </row>
    <row r="40" spans="1:4" ht="15">
      <c r="A40" s="7" t="s">
        <v>108</v>
      </c>
      <c r="B40" s="10">
        <v>42000</v>
      </c>
      <c r="C40" s="10">
        <v>21000</v>
      </c>
      <c r="D40" s="10">
        <v>2300</v>
      </c>
    </row>
    <row r="41" spans="1:4" ht="15">
      <c r="A41" s="7" t="s">
        <v>110</v>
      </c>
      <c r="B41" s="10">
        <v>18000</v>
      </c>
      <c r="C41" s="10">
        <v>9000</v>
      </c>
      <c r="D41" s="10">
        <v>1600</v>
      </c>
    </row>
    <row r="42" spans="1:4" ht="15">
      <c r="A42" s="7" t="s">
        <v>112</v>
      </c>
      <c r="B42" s="10">
        <v>80000</v>
      </c>
      <c r="C42" s="10">
        <v>38000</v>
      </c>
      <c r="D42" s="10">
        <v>3800</v>
      </c>
    </row>
    <row r="43" spans="1:4" ht="15">
      <c r="A43" s="7" t="s">
        <v>113</v>
      </c>
      <c r="B43" s="10">
        <v>15000</v>
      </c>
      <c r="C43" s="10">
        <v>7000</v>
      </c>
      <c r="D43" s="10">
        <v>900</v>
      </c>
    </row>
    <row r="44" spans="1:4" ht="15">
      <c r="A44" s="7" t="s">
        <v>114</v>
      </c>
      <c r="B44" s="10">
        <v>1500</v>
      </c>
      <c r="C44" s="6">
        <v>600</v>
      </c>
      <c r="D44" s="6">
        <v>300</v>
      </c>
    </row>
    <row r="45" spans="1:4" ht="15">
      <c r="A45" s="7" t="s">
        <v>115</v>
      </c>
      <c r="B45" s="10">
        <v>21000</v>
      </c>
      <c r="C45" s="10">
        <v>7500</v>
      </c>
      <c r="D45" s="10">
        <v>1800</v>
      </c>
    </row>
    <row r="46" spans="1:4" ht="15">
      <c r="A46" s="7" t="s">
        <v>116</v>
      </c>
      <c r="B46" s="10">
        <v>10000</v>
      </c>
      <c r="C46" s="10">
        <v>4000</v>
      </c>
      <c r="D46" s="10">
        <v>1000</v>
      </c>
    </row>
    <row r="47" spans="1:4" ht="15">
      <c r="A47" s="7" t="s">
        <v>117</v>
      </c>
      <c r="B47" s="10">
        <v>16000</v>
      </c>
      <c r="C47" s="10">
        <v>6500</v>
      </c>
      <c r="D47" s="10">
        <v>1400</v>
      </c>
    </row>
    <row r="48" spans="1:4" ht="15">
      <c r="A48" s="7" t="s">
        <v>118</v>
      </c>
      <c r="B48" s="10">
        <v>55000</v>
      </c>
      <c r="C48" s="10">
        <v>20000</v>
      </c>
      <c r="D48" s="10">
        <v>5000</v>
      </c>
    </row>
    <row r="49" spans="1:4" ht="15">
      <c r="A49" s="7" t="s">
        <v>120</v>
      </c>
      <c r="B49" s="10">
        <v>12000</v>
      </c>
      <c r="C49" s="10">
        <v>4800</v>
      </c>
      <c r="D49" s="10">
        <v>1000</v>
      </c>
    </row>
    <row r="50" spans="1:4" ht="15">
      <c r="A50" s="7" t="s">
        <v>121</v>
      </c>
      <c r="B50" s="10">
        <v>21000</v>
      </c>
      <c r="C50" s="10">
        <v>9500</v>
      </c>
      <c r="D50" s="10">
        <v>2000</v>
      </c>
    </row>
    <row r="51" spans="1:4" ht="15">
      <c r="A51" s="7" t="s">
        <v>122</v>
      </c>
      <c r="B51" s="10">
        <v>19000</v>
      </c>
      <c r="C51" s="10">
        <v>9500</v>
      </c>
      <c r="D51" s="10">
        <v>1200</v>
      </c>
    </row>
    <row r="52" spans="1:4" ht="15">
      <c r="A52" s="7" t="s">
        <v>123</v>
      </c>
      <c r="B52" s="10">
        <v>5500</v>
      </c>
      <c r="C52" s="10">
        <v>800</v>
      </c>
      <c r="D52" s="10">
        <v>1200</v>
      </c>
    </row>
    <row r="53" spans="1:4" ht="15">
      <c r="A53" s="7" t="s">
        <v>125</v>
      </c>
      <c r="B53" s="10">
        <v>51000</v>
      </c>
      <c r="C53" s="10">
        <v>24500</v>
      </c>
      <c r="D53" s="10">
        <v>1700</v>
      </c>
    </row>
    <row r="54" spans="1:4" ht="15">
      <c r="A54" s="7" t="s">
        <v>126</v>
      </c>
      <c r="B54" s="10">
        <v>19000</v>
      </c>
      <c r="C54" s="10">
        <v>7500</v>
      </c>
      <c r="D54" s="10">
        <v>1400</v>
      </c>
    </row>
    <row r="55" spans="1:4" ht="15">
      <c r="A55" s="7" t="s">
        <v>128</v>
      </c>
      <c r="B55" s="10">
        <v>86000</v>
      </c>
      <c r="C55" s="10">
        <v>50000</v>
      </c>
      <c r="D55" s="10">
        <v>2000</v>
      </c>
    </row>
    <row r="56" spans="1:4" ht="15">
      <c r="A56" s="7" t="s">
        <v>129</v>
      </c>
      <c r="B56" s="10">
        <v>19000</v>
      </c>
      <c r="C56" s="10">
        <v>9500</v>
      </c>
      <c r="D56" s="10">
        <v>1400</v>
      </c>
    </row>
    <row r="57" spans="1:4" ht="15">
      <c r="A57" s="6"/>
      <c r="B57" s="10"/>
      <c r="C57" s="10"/>
      <c r="D57" s="10"/>
    </row>
    <row r="58" spans="1:4" ht="16.5">
      <c r="A58" s="7" t="s">
        <v>172</v>
      </c>
      <c r="B58" s="10">
        <v>1000</v>
      </c>
      <c r="C58" s="6">
        <v>300</v>
      </c>
      <c r="D58" s="6">
        <v>500</v>
      </c>
    </row>
    <row r="59" spans="1:4" ht="15">
      <c r="A59" s="5"/>
      <c r="B59" s="32"/>
      <c r="C59" s="32"/>
      <c r="D59" s="32"/>
    </row>
    <row r="60" spans="1:4" ht="15">
      <c r="A60" s="14" t="s">
        <v>138</v>
      </c>
      <c r="B60" s="15"/>
      <c r="C60" s="15"/>
      <c r="D60" s="15"/>
    </row>
    <row r="61" spans="1:4" ht="15">
      <c r="A61" s="14"/>
      <c r="B61" s="15"/>
      <c r="C61" s="15"/>
      <c r="D61" s="15"/>
    </row>
    <row r="62" spans="1:4" ht="15">
      <c r="A62" s="17" t="s">
        <v>171</v>
      </c>
      <c r="B62" s="18"/>
      <c r="C62" s="18"/>
      <c r="D62" s="18"/>
    </row>
    <row r="63" spans="1:4" ht="15">
      <c r="A63" s="17"/>
      <c r="B63" s="18"/>
      <c r="C63" s="18"/>
      <c r="D63" s="18"/>
    </row>
    <row r="64" spans="1:4" ht="15">
      <c r="A64" s="17" t="s">
        <v>168</v>
      </c>
      <c r="B64" s="10"/>
      <c r="C64" s="10"/>
      <c r="D64" s="10"/>
    </row>
    <row r="65" spans="1:4" ht="15">
      <c r="A65" s="17"/>
      <c r="B65" s="10"/>
      <c r="C65" s="10"/>
      <c r="D65" s="10"/>
    </row>
    <row r="66" spans="1:4" ht="15">
      <c r="A66" s="6"/>
      <c r="B66" s="10"/>
      <c r="C66" s="10"/>
      <c r="D66" s="10"/>
    </row>
    <row r="67" spans="1:4" ht="15">
      <c r="A67" s="6"/>
      <c r="B67" s="10"/>
      <c r="C67" s="10"/>
      <c r="D67" s="10"/>
    </row>
    <row r="68" spans="1:4" ht="15">
      <c r="A68" s="6"/>
      <c r="B68" s="10"/>
      <c r="C68" s="10"/>
      <c r="D68" s="10"/>
    </row>
    <row r="69" spans="1:4" ht="15">
      <c r="A69" s="6"/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1:4" ht="15">
      <c r="A80" s="6"/>
      <c r="B80" s="10"/>
      <c r="C80" s="10"/>
      <c r="D80" s="10"/>
    </row>
    <row r="81" spans="1:4" ht="15">
      <c r="A81" s="6"/>
      <c r="B81" s="6"/>
      <c r="C81" s="6"/>
      <c r="D81" s="6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174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0">
        <f>SUM(B7:B58)</f>
        <v>1480000</v>
      </c>
      <c r="C6" s="10">
        <f>SUM(C7:C58)</f>
        <v>700000</v>
      </c>
      <c r="D6" s="10">
        <f>SUM(D7:D58)</f>
        <v>80000</v>
      </c>
    </row>
    <row r="7" spans="1:4" ht="15">
      <c r="A7" s="7" t="s">
        <v>73</v>
      </c>
      <c r="B7" s="10">
        <v>9000</v>
      </c>
      <c r="C7" s="10">
        <v>1700</v>
      </c>
      <c r="D7" s="10">
        <v>1700</v>
      </c>
    </row>
    <row r="8" spans="1:4" ht="15">
      <c r="A8" s="7" t="s">
        <v>74</v>
      </c>
      <c r="B8" s="10">
        <v>30000</v>
      </c>
      <c r="C8" s="10">
        <v>11500</v>
      </c>
      <c r="D8" s="10">
        <v>2800</v>
      </c>
    </row>
    <row r="9" spans="1:4" ht="15">
      <c r="A9" s="7" t="s">
        <v>75</v>
      </c>
      <c r="B9" s="10">
        <v>17000</v>
      </c>
      <c r="C9" s="10">
        <v>7000</v>
      </c>
      <c r="D9" s="10">
        <v>1600</v>
      </c>
    </row>
    <row r="10" spans="1:4" ht="15">
      <c r="A10" s="7" t="s">
        <v>76</v>
      </c>
      <c r="B10" s="10">
        <v>41000</v>
      </c>
      <c r="C10" s="10">
        <v>21000</v>
      </c>
      <c r="D10" s="10">
        <v>2000</v>
      </c>
    </row>
    <row r="11" spans="1:4" ht="15">
      <c r="A11" s="7" t="s">
        <v>77</v>
      </c>
      <c r="B11" s="10">
        <v>55000</v>
      </c>
      <c r="C11" s="10">
        <v>27000</v>
      </c>
      <c r="D11" s="10">
        <v>2200</v>
      </c>
    </row>
    <row r="12" spans="1:4" ht="15">
      <c r="A12" s="7" t="s">
        <v>78</v>
      </c>
      <c r="B12" s="10">
        <v>53000</v>
      </c>
      <c r="C12" s="10">
        <v>24500</v>
      </c>
      <c r="D12" s="10">
        <v>2500</v>
      </c>
    </row>
    <row r="13" spans="1:4" ht="15">
      <c r="A13" s="7" t="s">
        <v>79</v>
      </c>
      <c r="B13" s="10">
        <v>9000</v>
      </c>
      <c r="C13" s="10">
        <v>3000</v>
      </c>
      <c r="D13" s="6">
        <v>900</v>
      </c>
    </row>
    <row r="14" spans="1:4" ht="15">
      <c r="A14" s="7" t="s">
        <v>80</v>
      </c>
      <c r="B14" s="10">
        <v>45000</v>
      </c>
      <c r="C14" s="10">
        <v>22000</v>
      </c>
      <c r="D14" s="10">
        <v>2200</v>
      </c>
    </row>
    <row r="15" spans="1:4" ht="15">
      <c r="A15" s="7" t="s">
        <v>81</v>
      </c>
      <c r="B15" s="10">
        <v>36000</v>
      </c>
      <c r="C15" s="10">
        <v>19500</v>
      </c>
      <c r="D15" s="6">
        <v>700</v>
      </c>
    </row>
    <row r="16" spans="1:4" ht="15">
      <c r="A16" s="7" t="s">
        <v>82</v>
      </c>
      <c r="B16" s="10">
        <v>24000</v>
      </c>
      <c r="C16" s="10">
        <v>11000</v>
      </c>
      <c r="D16" s="10">
        <v>1500</v>
      </c>
    </row>
    <row r="17" spans="1:4" ht="15">
      <c r="A17" s="7" t="s">
        <v>83</v>
      </c>
      <c r="B17" s="10">
        <v>30000</v>
      </c>
      <c r="C17" s="10">
        <v>15500</v>
      </c>
      <c r="D17" s="10">
        <v>1400</v>
      </c>
    </row>
    <row r="18" spans="1:4" ht="15">
      <c r="A18" s="7" t="s">
        <v>84</v>
      </c>
      <c r="B18" s="10">
        <v>35000</v>
      </c>
      <c r="C18" s="10">
        <v>17000</v>
      </c>
      <c r="D18" s="10">
        <v>2300</v>
      </c>
    </row>
    <row r="19" spans="1:4" ht="15">
      <c r="A19" s="7" t="s">
        <v>85</v>
      </c>
      <c r="B19" s="10">
        <v>13000</v>
      </c>
      <c r="C19" s="10">
        <v>3500</v>
      </c>
      <c r="D19" s="10">
        <v>2000</v>
      </c>
    </row>
    <row r="20" spans="1:4" ht="15">
      <c r="A20" s="7" t="s">
        <v>86</v>
      </c>
      <c r="B20" s="10">
        <v>30000</v>
      </c>
      <c r="C20" s="10">
        <v>16000</v>
      </c>
      <c r="D20" s="10">
        <v>1500</v>
      </c>
    </row>
    <row r="21" spans="1:4" ht="15">
      <c r="A21" s="7" t="s">
        <v>87</v>
      </c>
      <c r="B21" s="10">
        <v>6500</v>
      </c>
      <c r="C21" s="10">
        <v>2500</v>
      </c>
      <c r="D21" s="6">
        <v>700</v>
      </c>
    </row>
    <row r="22" spans="1:4" ht="15">
      <c r="A22" s="7" t="s">
        <v>88</v>
      </c>
      <c r="B22" s="10">
        <v>34000</v>
      </c>
      <c r="C22" s="10">
        <v>18000</v>
      </c>
      <c r="D22" s="10">
        <v>1000</v>
      </c>
    </row>
    <row r="23" spans="1:4" ht="15">
      <c r="A23" s="7" t="s">
        <v>89</v>
      </c>
      <c r="B23" s="10">
        <v>8000</v>
      </c>
      <c r="C23" s="10">
        <v>3000</v>
      </c>
      <c r="D23" s="6">
        <v>500</v>
      </c>
    </row>
    <row r="24" spans="1:4" ht="15">
      <c r="A24" s="7" t="s">
        <v>90</v>
      </c>
      <c r="B24" s="10">
        <v>43000</v>
      </c>
      <c r="C24" s="10">
        <v>21000</v>
      </c>
      <c r="D24" s="10">
        <v>1100</v>
      </c>
    </row>
    <row r="25" spans="1:4" ht="15">
      <c r="A25" s="7" t="s">
        <v>91</v>
      </c>
      <c r="B25" s="10">
        <v>5200</v>
      </c>
      <c r="C25" s="10">
        <v>1500</v>
      </c>
      <c r="D25" s="6">
        <v>700</v>
      </c>
    </row>
    <row r="26" spans="1:4" ht="15">
      <c r="A26" s="7" t="s">
        <v>93</v>
      </c>
      <c r="B26" s="10">
        <v>37000</v>
      </c>
      <c r="C26" s="10">
        <v>18500</v>
      </c>
      <c r="D26" s="10">
        <v>1200</v>
      </c>
    </row>
    <row r="27" spans="1:4" ht="15">
      <c r="A27" s="7" t="s">
        <v>94</v>
      </c>
      <c r="B27" s="10">
        <v>61000</v>
      </c>
      <c r="C27" s="10">
        <v>32000</v>
      </c>
      <c r="D27" s="10">
        <v>3200</v>
      </c>
    </row>
    <row r="28" spans="1:4" ht="15">
      <c r="A28" s="7" t="s">
        <v>95</v>
      </c>
      <c r="B28" s="10">
        <v>51000</v>
      </c>
      <c r="C28" s="10">
        <v>28500</v>
      </c>
      <c r="D28" s="6">
        <v>600</v>
      </c>
    </row>
    <row r="29" spans="1:4" ht="15">
      <c r="A29" s="7" t="s">
        <v>96</v>
      </c>
      <c r="B29" s="10">
        <v>41000</v>
      </c>
      <c r="C29" s="10">
        <v>19000</v>
      </c>
      <c r="D29" s="10">
        <v>2000</v>
      </c>
    </row>
    <row r="30" spans="1:4" ht="15">
      <c r="A30" s="7" t="s">
        <v>97</v>
      </c>
      <c r="B30" s="10">
        <v>48000</v>
      </c>
      <c r="C30" s="10">
        <v>24500</v>
      </c>
      <c r="D30" s="10">
        <v>1400</v>
      </c>
    </row>
    <row r="31" spans="1:4" ht="15">
      <c r="A31" s="7" t="s">
        <v>98</v>
      </c>
      <c r="B31" s="10">
        <v>9000</v>
      </c>
      <c r="C31" s="10">
        <v>3000</v>
      </c>
      <c r="D31" s="6">
        <v>600</v>
      </c>
    </row>
    <row r="32" spans="1:4" ht="15">
      <c r="A32" s="7" t="s">
        <v>99</v>
      </c>
      <c r="B32" s="10">
        <v>34000</v>
      </c>
      <c r="C32" s="10">
        <v>18000</v>
      </c>
      <c r="D32" s="10">
        <v>1000</v>
      </c>
    </row>
    <row r="33" spans="1:4" ht="15">
      <c r="A33" s="7" t="s">
        <v>101</v>
      </c>
      <c r="B33" s="10">
        <v>18000</v>
      </c>
      <c r="C33" s="10">
        <v>7000</v>
      </c>
      <c r="D33" s="10">
        <v>1600</v>
      </c>
    </row>
    <row r="34" spans="1:4" ht="15">
      <c r="A34" s="7" t="s">
        <v>102</v>
      </c>
      <c r="B34" s="10">
        <v>53000</v>
      </c>
      <c r="C34" s="10">
        <v>26000</v>
      </c>
      <c r="D34" s="10">
        <v>1500</v>
      </c>
    </row>
    <row r="35" spans="1:4" ht="15">
      <c r="A35" s="7" t="s">
        <v>103</v>
      </c>
      <c r="B35" s="10">
        <v>33000</v>
      </c>
      <c r="C35" s="10">
        <v>17500</v>
      </c>
      <c r="D35" s="10">
        <v>1200</v>
      </c>
    </row>
    <row r="36" spans="1:4" ht="15">
      <c r="A36" s="7" t="s">
        <v>104</v>
      </c>
      <c r="B36" s="10">
        <v>32000</v>
      </c>
      <c r="C36" s="10">
        <v>14500</v>
      </c>
      <c r="D36" s="10">
        <v>1500</v>
      </c>
    </row>
    <row r="37" spans="1:4" ht="15">
      <c r="A37" s="7" t="s">
        <v>105</v>
      </c>
      <c r="B37" s="10">
        <v>18000</v>
      </c>
      <c r="C37" s="10">
        <v>9500</v>
      </c>
      <c r="D37" s="10">
        <v>1000</v>
      </c>
    </row>
    <row r="38" spans="1:4" ht="15">
      <c r="A38" s="7" t="s">
        <v>106</v>
      </c>
      <c r="B38" s="10">
        <v>11000</v>
      </c>
      <c r="C38" s="10">
        <v>3500</v>
      </c>
      <c r="D38" s="10">
        <v>1600</v>
      </c>
    </row>
    <row r="39" spans="1:4" ht="15">
      <c r="A39" s="7" t="s">
        <v>107</v>
      </c>
      <c r="B39" s="10">
        <v>15000</v>
      </c>
      <c r="C39" s="10">
        <v>5500</v>
      </c>
      <c r="D39" s="10">
        <v>1500</v>
      </c>
    </row>
    <row r="40" spans="1:4" ht="15">
      <c r="A40" s="7" t="s">
        <v>108</v>
      </c>
      <c r="B40" s="10">
        <v>41000</v>
      </c>
      <c r="C40" s="10">
        <v>20000</v>
      </c>
      <c r="D40" s="10">
        <v>2300</v>
      </c>
    </row>
    <row r="41" spans="1:4" ht="15">
      <c r="A41" s="7" t="s">
        <v>110</v>
      </c>
      <c r="B41" s="10">
        <v>17000</v>
      </c>
      <c r="C41" s="10">
        <v>7500</v>
      </c>
      <c r="D41" s="10">
        <v>1600</v>
      </c>
    </row>
    <row r="42" spans="1:4" ht="15">
      <c r="A42" s="7" t="s">
        <v>112</v>
      </c>
      <c r="B42" s="10">
        <v>82000</v>
      </c>
      <c r="C42" s="10">
        <v>39500</v>
      </c>
      <c r="D42" s="10">
        <v>4000</v>
      </c>
    </row>
    <row r="43" spans="1:4" ht="15">
      <c r="A43" s="7" t="s">
        <v>113</v>
      </c>
      <c r="B43" s="10">
        <v>15000</v>
      </c>
      <c r="C43" s="10">
        <v>6000</v>
      </c>
      <c r="D43" s="10">
        <v>1100</v>
      </c>
    </row>
    <row r="44" spans="1:4" ht="15">
      <c r="A44" s="7" t="s">
        <v>114</v>
      </c>
      <c r="B44" s="10">
        <v>1800</v>
      </c>
      <c r="C44" s="6">
        <v>600</v>
      </c>
      <c r="D44" s="6">
        <v>300</v>
      </c>
    </row>
    <row r="45" spans="1:4" ht="15">
      <c r="A45" s="7" t="s">
        <v>115</v>
      </c>
      <c r="B45" s="10">
        <v>22000</v>
      </c>
      <c r="C45" s="10">
        <v>8500</v>
      </c>
      <c r="D45" s="10">
        <v>1700</v>
      </c>
    </row>
    <row r="46" spans="1:4" ht="15">
      <c r="A46" s="7" t="s">
        <v>116</v>
      </c>
      <c r="B46" s="10">
        <v>10000</v>
      </c>
      <c r="C46" s="10">
        <v>4000</v>
      </c>
      <c r="D46" s="10">
        <v>1100</v>
      </c>
    </row>
    <row r="47" spans="1:4" ht="15">
      <c r="A47" s="7" t="s">
        <v>117</v>
      </c>
      <c r="B47" s="10">
        <v>17000</v>
      </c>
      <c r="C47" s="10">
        <v>6500</v>
      </c>
      <c r="D47" s="10">
        <v>1500</v>
      </c>
    </row>
    <row r="48" spans="1:4" ht="15">
      <c r="A48" s="7" t="s">
        <v>118</v>
      </c>
      <c r="B48" s="10">
        <v>57000</v>
      </c>
      <c r="C48" s="10">
        <v>21500</v>
      </c>
      <c r="D48" s="10">
        <v>5000</v>
      </c>
    </row>
    <row r="49" spans="1:4" ht="15">
      <c r="A49" s="7" t="s">
        <v>120</v>
      </c>
      <c r="B49" s="10">
        <v>11000</v>
      </c>
      <c r="C49" s="10">
        <v>4000</v>
      </c>
      <c r="D49" s="10">
        <v>1000</v>
      </c>
    </row>
    <row r="50" spans="1:4" ht="15">
      <c r="A50" s="7" t="s">
        <v>121</v>
      </c>
      <c r="B50" s="10">
        <v>23000</v>
      </c>
      <c r="C50" s="10">
        <v>10500</v>
      </c>
      <c r="D50" s="10">
        <v>2000</v>
      </c>
    </row>
    <row r="51" spans="1:4" ht="15">
      <c r="A51" s="7" t="s">
        <v>122</v>
      </c>
      <c r="B51" s="10">
        <v>19000</v>
      </c>
      <c r="C51" s="10">
        <v>9000</v>
      </c>
      <c r="D51" s="10">
        <v>1000</v>
      </c>
    </row>
    <row r="52" spans="1:4" ht="15">
      <c r="A52" s="7" t="s">
        <v>123</v>
      </c>
      <c r="B52" s="10">
        <v>5500</v>
      </c>
      <c r="C52" s="6">
        <v>900</v>
      </c>
      <c r="D52" s="10">
        <v>1100</v>
      </c>
    </row>
    <row r="53" spans="1:4" ht="15">
      <c r="A53" s="7" t="s">
        <v>125</v>
      </c>
      <c r="B53" s="10">
        <v>52000</v>
      </c>
      <c r="C53" s="10">
        <v>25000</v>
      </c>
      <c r="D53" s="10">
        <v>2000</v>
      </c>
    </row>
    <row r="54" spans="1:4" ht="15">
      <c r="A54" s="7" t="s">
        <v>126</v>
      </c>
      <c r="B54" s="10">
        <v>19000</v>
      </c>
      <c r="C54" s="10">
        <v>7500</v>
      </c>
      <c r="D54" s="10">
        <v>1400</v>
      </c>
    </row>
    <row r="55" spans="1:4" ht="15">
      <c r="A55" s="7" t="s">
        <v>128</v>
      </c>
      <c r="B55" s="10">
        <v>83000</v>
      </c>
      <c r="C55" s="10">
        <v>47000</v>
      </c>
      <c r="D55" s="10">
        <v>1800</v>
      </c>
    </row>
    <row r="56" spans="1:4" ht="15">
      <c r="A56" s="7" t="s">
        <v>129</v>
      </c>
      <c r="B56" s="10">
        <v>19000</v>
      </c>
      <c r="C56" s="10">
        <v>8500</v>
      </c>
      <c r="D56" s="10">
        <v>1400</v>
      </c>
    </row>
    <row r="57" spans="1:4" ht="15">
      <c r="A57" s="6"/>
      <c r="B57" s="10"/>
      <c r="C57" s="10"/>
      <c r="D57" s="10"/>
    </row>
    <row r="58" spans="1:4" ht="16.5">
      <c r="A58" s="7" t="s">
        <v>172</v>
      </c>
      <c r="B58" s="10">
        <v>1000</v>
      </c>
      <c r="C58" s="6">
        <v>300</v>
      </c>
      <c r="D58" s="6">
        <v>500</v>
      </c>
    </row>
    <row r="59" spans="1:4" ht="15">
      <c r="A59" s="5"/>
      <c r="B59" s="32"/>
      <c r="C59" s="32"/>
      <c r="D59" s="32"/>
    </row>
    <row r="60" spans="1:4" ht="15">
      <c r="A60" s="6" t="s">
        <v>138</v>
      </c>
      <c r="B60" s="18"/>
      <c r="C60" s="18"/>
      <c r="D60" s="10"/>
    </row>
    <row r="61" spans="1:4" ht="15">
      <c r="A61" s="6"/>
      <c r="B61" s="18"/>
      <c r="C61" s="18"/>
      <c r="D61" s="10"/>
    </row>
    <row r="62" spans="1:4" ht="15">
      <c r="A62" s="17" t="s">
        <v>171</v>
      </c>
      <c r="B62" s="18"/>
      <c r="C62" s="18"/>
      <c r="D62" s="10"/>
    </row>
    <row r="63" spans="1:4" ht="15">
      <c r="A63" s="17"/>
      <c r="B63" s="18"/>
      <c r="C63" s="18"/>
      <c r="D63" s="10"/>
    </row>
    <row r="64" spans="1:4" ht="15">
      <c r="A64" s="17" t="s">
        <v>168</v>
      </c>
      <c r="B64" s="18"/>
      <c r="C64" s="18"/>
      <c r="D64" s="10"/>
    </row>
    <row r="65" spans="1:4" ht="15">
      <c r="A65" s="17"/>
      <c r="B65" s="10"/>
      <c r="C65" s="10"/>
      <c r="D65" s="10"/>
    </row>
    <row r="66" spans="1:4" ht="15">
      <c r="A66" s="6"/>
      <c r="B66" s="10"/>
      <c r="C66" s="10"/>
      <c r="D66" s="10"/>
    </row>
    <row r="67" spans="1:4" ht="15">
      <c r="A67" s="6"/>
      <c r="B67" s="10"/>
      <c r="C67" s="10"/>
      <c r="D67" s="10"/>
    </row>
    <row r="68" spans="1:4" ht="15">
      <c r="A68" s="6"/>
      <c r="B68" s="10"/>
      <c r="C68" s="10"/>
      <c r="D68" s="10"/>
    </row>
    <row r="69" spans="1:4" ht="15">
      <c r="A69" s="6"/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173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0">
        <f>SUM(B7:B58)</f>
        <v>1480000</v>
      </c>
      <c r="C6" s="10">
        <f>SUM(C7:C58)</f>
        <v>700000</v>
      </c>
      <c r="D6" s="10">
        <f>SUM(D7:D58)</f>
        <v>80000</v>
      </c>
    </row>
    <row r="7" spans="1:4" ht="15">
      <c r="A7" s="7" t="s">
        <v>73</v>
      </c>
      <c r="B7" s="10">
        <v>9000</v>
      </c>
      <c r="C7" s="10">
        <v>1700</v>
      </c>
      <c r="D7" s="10">
        <v>1700</v>
      </c>
    </row>
    <row r="8" spans="1:4" ht="15">
      <c r="A8" s="7" t="s">
        <v>74</v>
      </c>
      <c r="B8" s="10">
        <v>29000</v>
      </c>
      <c r="C8" s="10">
        <v>10000</v>
      </c>
      <c r="D8" s="10">
        <v>2600</v>
      </c>
    </row>
    <row r="9" spans="1:4" ht="15">
      <c r="A9" s="7" t="s">
        <v>75</v>
      </c>
      <c r="B9" s="10">
        <v>18000</v>
      </c>
      <c r="C9" s="10">
        <v>7500</v>
      </c>
      <c r="D9" s="10">
        <v>1600</v>
      </c>
    </row>
    <row r="10" spans="1:4" ht="15">
      <c r="A10" s="7" t="s">
        <v>76</v>
      </c>
      <c r="B10" s="10">
        <v>41000</v>
      </c>
      <c r="C10" s="10">
        <v>20500</v>
      </c>
      <c r="D10" s="10">
        <v>2100</v>
      </c>
    </row>
    <row r="11" spans="1:4" ht="15">
      <c r="A11" s="7" t="s">
        <v>77</v>
      </c>
      <c r="B11" s="10">
        <v>54000</v>
      </c>
      <c r="C11" s="10">
        <v>27000</v>
      </c>
      <c r="D11" s="10">
        <v>2200</v>
      </c>
    </row>
    <row r="12" spans="1:4" ht="15">
      <c r="A12" s="7" t="s">
        <v>78</v>
      </c>
      <c r="B12" s="10">
        <v>54000</v>
      </c>
      <c r="C12" s="10">
        <v>23500</v>
      </c>
      <c r="D12" s="10">
        <v>2500</v>
      </c>
    </row>
    <row r="13" spans="1:4" ht="15">
      <c r="A13" s="7" t="s">
        <v>79</v>
      </c>
      <c r="B13" s="10">
        <v>10000</v>
      </c>
      <c r="C13" s="10">
        <v>3000</v>
      </c>
      <c r="D13" s="6">
        <v>900</v>
      </c>
    </row>
    <row r="14" spans="1:4" ht="15">
      <c r="A14" s="7" t="s">
        <v>80</v>
      </c>
      <c r="B14" s="10">
        <v>44000</v>
      </c>
      <c r="C14" s="10">
        <v>21000</v>
      </c>
      <c r="D14" s="10">
        <v>1900</v>
      </c>
    </row>
    <row r="15" spans="1:4" ht="15">
      <c r="A15" s="7" t="s">
        <v>81</v>
      </c>
      <c r="B15" s="10">
        <v>37000</v>
      </c>
      <c r="C15" s="10">
        <v>21000</v>
      </c>
      <c r="D15" s="6">
        <v>700</v>
      </c>
    </row>
    <row r="16" spans="1:4" ht="15">
      <c r="A16" s="7" t="s">
        <v>82</v>
      </c>
      <c r="B16" s="10">
        <v>25000</v>
      </c>
      <c r="C16" s="10">
        <v>10500</v>
      </c>
      <c r="D16" s="10">
        <v>1500</v>
      </c>
    </row>
    <row r="17" spans="1:4" ht="15">
      <c r="A17" s="7" t="s">
        <v>83</v>
      </c>
      <c r="B17" s="10">
        <v>31000</v>
      </c>
      <c r="C17" s="10">
        <v>16500</v>
      </c>
      <c r="D17" s="10">
        <v>1500</v>
      </c>
    </row>
    <row r="18" spans="1:4" ht="15">
      <c r="A18" s="7" t="s">
        <v>84</v>
      </c>
      <c r="B18" s="10">
        <v>35000</v>
      </c>
      <c r="C18" s="10">
        <v>17000</v>
      </c>
      <c r="D18" s="10">
        <v>2200</v>
      </c>
    </row>
    <row r="19" spans="1:4" ht="15">
      <c r="A19" s="7" t="s">
        <v>85</v>
      </c>
      <c r="B19" s="10">
        <v>12000</v>
      </c>
      <c r="C19" s="10">
        <v>3500</v>
      </c>
      <c r="D19" s="10">
        <v>2100</v>
      </c>
    </row>
    <row r="20" spans="1:4" ht="15">
      <c r="A20" s="7" t="s">
        <v>86</v>
      </c>
      <c r="B20" s="10">
        <v>31000</v>
      </c>
      <c r="C20" s="10">
        <v>15500</v>
      </c>
      <c r="D20" s="10">
        <v>1600</v>
      </c>
    </row>
    <row r="21" spans="1:4" ht="15">
      <c r="A21" s="7" t="s">
        <v>87</v>
      </c>
      <c r="B21" s="10">
        <v>6000</v>
      </c>
      <c r="C21" s="10">
        <v>2400</v>
      </c>
      <c r="D21" s="6">
        <v>600</v>
      </c>
    </row>
    <row r="22" spans="1:4" ht="15">
      <c r="A22" s="7" t="s">
        <v>88</v>
      </c>
      <c r="B22" s="10">
        <v>34000</v>
      </c>
      <c r="C22" s="10">
        <v>17500</v>
      </c>
      <c r="D22" s="6">
        <v>900</v>
      </c>
    </row>
    <row r="23" spans="1:4" ht="15">
      <c r="A23" s="7" t="s">
        <v>89</v>
      </c>
      <c r="B23" s="10">
        <v>7500</v>
      </c>
      <c r="C23" s="10">
        <v>2500</v>
      </c>
      <c r="D23" s="6">
        <v>400</v>
      </c>
    </row>
    <row r="24" spans="1:4" ht="15">
      <c r="A24" s="7" t="s">
        <v>90</v>
      </c>
      <c r="B24" s="10">
        <v>41000</v>
      </c>
      <c r="C24" s="10">
        <v>20000</v>
      </c>
      <c r="D24" s="10">
        <v>1100</v>
      </c>
    </row>
    <row r="25" spans="1:4" ht="15">
      <c r="A25" s="7" t="s">
        <v>91</v>
      </c>
      <c r="B25" s="10">
        <v>5000</v>
      </c>
      <c r="C25" s="10">
        <v>1500</v>
      </c>
      <c r="D25" s="6">
        <v>800</v>
      </c>
    </row>
    <row r="26" spans="1:4" ht="15">
      <c r="A26" s="7" t="s">
        <v>93</v>
      </c>
      <c r="B26" s="10">
        <v>38000</v>
      </c>
      <c r="C26" s="10">
        <v>18500</v>
      </c>
      <c r="D26" s="10">
        <v>1300</v>
      </c>
    </row>
    <row r="27" spans="1:4" ht="15">
      <c r="A27" s="7" t="s">
        <v>94</v>
      </c>
      <c r="B27" s="10">
        <v>62000</v>
      </c>
      <c r="C27" s="10">
        <v>33000</v>
      </c>
      <c r="D27" s="10">
        <v>3000</v>
      </c>
    </row>
    <row r="28" spans="1:4" ht="15">
      <c r="A28" s="7" t="s">
        <v>95</v>
      </c>
      <c r="B28" s="10">
        <v>52000</v>
      </c>
      <c r="C28" s="10">
        <v>29000</v>
      </c>
      <c r="D28" s="6">
        <v>700</v>
      </c>
    </row>
    <row r="29" spans="1:4" ht="15">
      <c r="A29" s="7" t="s">
        <v>96</v>
      </c>
      <c r="B29" s="10">
        <v>40000</v>
      </c>
      <c r="C29" s="10">
        <v>20000</v>
      </c>
      <c r="D29" s="10">
        <v>1900</v>
      </c>
    </row>
    <row r="30" spans="1:4" ht="15">
      <c r="A30" s="7" t="s">
        <v>97</v>
      </c>
      <c r="B30" s="10">
        <v>49000</v>
      </c>
      <c r="C30" s="10">
        <v>25500</v>
      </c>
      <c r="D30" s="10">
        <v>1300</v>
      </c>
    </row>
    <row r="31" spans="1:4" ht="15">
      <c r="A31" s="7" t="s">
        <v>98</v>
      </c>
      <c r="B31" s="10">
        <v>10000</v>
      </c>
      <c r="C31" s="10">
        <v>3000</v>
      </c>
      <c r="D31" s="6">
        <v>600</v>
      </c>
    </row>
    <row r="32" spans="1:4" ht="15">
      <c r="A32" s="7" t="s">
        <v>99</v>
      </c>
      <c r="B32" s="10">
        <v>35000</v>
      </c>
      <c r="C32" s="10">
        <v>19500</v>
      </c>
      <c r="D32" s="10">
        <v>1400</v>
      </c>
    </row>
    <row r="33" spans="1:4" ht="15">
      <c r="A33" s="7" t="s">
        <v>101</v>
      </c>
      <c r="B33" s="10">
        <v>18000</v>
      </c>
      <c r="C33" s="10">
        <v>7500</v>
      </c>
      <c r="D33" s="10">
        <v>1500</v>
      </c>
    </row>
    <row r="34" spans="1:4" ht="15">
      <c r="A34" s="7" t="s">
        <v>102</v>
      </c>
      <c r="B34" s="10">
        <v>51000</v>
      </c>
      <c r="C34" s="10">
        <v>24500</v>
      </c>
      <c r="D34" s="10">
        <v>1500</v>
      </c>
    </row>
    <row r="35" spans="1:4" ht="15">
      <c r="A35" s="7" t="s">
        <v>103</v>
      </c>
      <c r="B35" s="10">
        <v>34000</v>
      </c>
      <c r="C35" s="10">
        <v>17500</v>
      </c>
      <c r="D35" s="10">
        <v>1200</v>
      </c>
    </row>
    <row r="36" spans="1:4" ht="15">
      <c r="A36" s="7" t="s">
        <v>104</v>
      </c>
      <c r="B36" s="10">
        <v>31000</v>
      </c>
      <c r="C36" s="10">
        <v>13500</v>
      </c>
      <c r="D36" s="10">
        <v>1700</v>
      </c>
    </row>
    <row r="37" spans="1:4" ht="15">
      <c r="A37" s="7" t="s">
        <v>105</v>
      </c>
      <c r="B37" s="10">
        <v>17000</v>
      </c>
      <c r="C37" s="10">
        <v>9500</v>
      </c>
      <c r="D37" s="10">
        <v>1000</v>
      </c>
    </row>
    <row r="38" spans="1:4" ht="15">
      <c r="A38" s="7" t="s">
        <v>106</v>
      </c>
      <c r="B38" s="10">
        <v>12000</v>
      </c>
      <c r="C38" s="10">
        <v>3500</v>
      </c>
      <c r="D38" s="10">
        <v>1400</v>
      </c>
    </row>
    <row r="39" spans="1:4" ht="15">
      <c r="A39" s="7" t="s">
        <v>107</v>
      </c>
      <c r="B39" s="10">
        <v>16000</v>
      </c>
      <c r="C39" s="10">
        <v>5500</v>
      </c>
      <c r="D39" s="10">
        <v>1800</v>
      </c>
    </row>
    <row r="40" spans="1:4" ht="15">
      <c r="A40" s="7" t="s">
        <v>108</v>
      </c>
      <c r="B40" s="10">
        <v>43000</v>
      </c>
      <c r="C40" s="10">
        <v>22000</v>
      </c>
      <c r="D40" s="10">
        <v>2500</v>
      </c>
    </row>
    <row r="41" spans="1:4" ht="15">
      <c r="A41" s="7" t="s">
        <v>110</v>
      </c>
      <c r="B41" s="10">
        <v>17000</v>
      </c>
      <c r="C41" s="10">
        <v>9500</v>
      </c>
      <c r="D41" s="10">
        <v>1600</v>
      </c>
    </row>
    <row r="42" spans="1:4" ht="15">
      <c r="A42" s="7" t="s">
        <v>112</v>
      </c>
      <c r="B42" s="10">
        <v>81000</v>
      </c>
      <c r="C42" s="10">
        <v>37000</v>
      </c>
      <c r="D42" s="10">
        <v>3900</v>
      </c>
    </row>
    <row r="43" spans="1:4" ht="15">
      <c r="A43" s="7" t="s">
        <v>113</v>
      </c>
      <c r="B43" s="10">
        <v>14000</v>
      </c>
      <c r="C43" s="10">
        <v>6500</v>
      </c>
      <c r="D43" s="10">
        <v>1100</v>
      </c>
    </row>
    <row r="44" spans="1:4" ht="15">
      <c r="A44" s="7" t="s">
        <v>114</v>
      </c>
      <c r="B44" s="10">
        <v>1500</v>
      </c>
      <c r="C44" s="6">
        <v>600</v>
      </c>
      <c r="D44" s="6">
        <v>300</v>
      </c>
    </row>
    <row r="45" spans="1:4" ht="15">
      <c r="A45" s="7" t="s">
        <v>115</v>
      </c>
      <c r="B45" s="10">
        <v>22000</v>
      </c>
      <c r="C45" s="10">
        <v>8500</v>
      </c>
      <c r="D45" s="10">
        <v>1700</v>
      </c>
    </row>
    <row r="46" spans="1:4" ht="15">
      <c r="A46" s="7" t="s">
        <v>116</v>
      </c>
      <c r="B46" s="10">
        <v>9000</v>
      </c>
      <c r="C46" s="10">
        <v>3500</v>
      </c>
      <c r="D46" s="10">
        <v>1200</v>
      </c>
    </row>
    <row r="47" spans="1:4" ht="15">
      <c r="A47" s="7" t="s">
        <v>117</v>
      </c>
      <c r="B47" s="10">
        <v>16000</v>
      </c>
      <c r="C47" s="10">
        <v>6000</v>
      </c>
      <c r="D47" s="10">
        <v>1500</v>
      </c>
    </row>
    <row r="48" spans="1:4" ht="15">
      <c r="A48" s="7" t="s">
        <v>118</v>
      </c>
      <c r="B48" s="10">
        <v>56000</v>
      </c>
      <c r="C48" s="10">
        <v>20000</v>
      </c>
      <c r="D48" s="10">
        <v>4800</v>
      </c>
    </row>
    <row r="49" spans="1:4" ht="15">
      <c r="A49" s="7" t="s">
        <v>120</v>
      </c>
      <c r="B49" s="10">
        <v>10000</v>
      </c>
      <c r="C49" s="10">
        <v>4000</v>
      </c>
      <c r="D49" s="10">
        <v>1000</v>
      </c>
    </row>
    <row r="50" spans="1:4" ht="15">
      <c r="A50" s="7" t="s">
        <v>121</v>
      </c>
      <c r="B50" s="10">
        <v>23000</v>
      </c>
      <c r="C50" s="10">
        <v>11000</v>
      </c>
      <c r="D50" s="10">
        <v>1900</v>
      </c>
    </row>
    <row r="51" spans="1:4" ht="15">
      <c r="A51" s="7" t="s">
        <v>122</v>
      </c>
      <c r="B51" s="10">
        <v>19000</v>
      </c>
      <c r="C51" s="10">
        <v>9500</v>
      </c>
      <c r="D51" s="10">
        <v>1100</v>
      </c>
    </row>
    <row r="52" spans="1:4" ht="15">
      <c r="A52" s="7" t="s">
        <v>123</v>
      </c>
      <c r="B52" s="10">
        <v>6000</v>
      </c>
      <c r="C52" s="10">
        <v>1000</v>
      </c>
      <c r="D52" s="10">
        <v>1100</v>
      </c>
    </row>
    <row r="53" spans="1:4" ht="15">
      <c r="A53" s="7" t="s">
        <v>125</v>
      </c>
      <c r="B53" s="10">
        <v>54000</v>
      </c>
      <c r="C53" s="10">
        <v>24500</v>
      </c>
      <c r="D53" s="10">
        <v>2000</v>
      </c>
    </row>
    <row r="54" spans="1:4" ht="15">
      <c r="A54" s="7" t="s">
        <v>126</v>
      </c>
      <c r="B54" s="10">
        <v>20000</v>
      </c>
      <c r="C54" s="10">
        <v>8000</v>
      </c>
      <c r="D54" s="10">
        <v>1400</v>
      </c>
    </row>
    <row r="55" spans="1:4" ht="15">
      <c r="A55" s="7" t="s">
        <v>128</v>
      </c>
      <c r="B55" s="10">
        <v>81000</v>
      </c>
      <c r="C55" s="10">
        <v>47000</v>
      </c>
      <c r="D55" s="10">
        <v>1700</v>
      </c>
    </row>
    <row r="56" spans="1:4" ht="15">
      <c r="A56" s="7" t="s">
        <v>129</v>
      </c>
      <c r="B56" s="10">
        <v>18000</v>
      </c>
      <c r="C56" s="10">
        <v>9000</v>
      </c>
      <c r="D56" s="10">
        <v>1400</v>
      </c>
    </row>
    <row r="57" spans="1:4" ht="15">
      <c r="A57" s="6"/>
      <c r="B57" s="10"/>
      <c r="C57" s="10"/>
      <c r="D57" s="10"/>
    </row>
    <row r="58" spans="1:4" ht="16.5">
      <c r="A58" s="7" t="s">
        <v>172</v>
      </c>
      <c r="B58" s="10">
        <v>1000</v>
      </c>
      <c r="C58" s="6">
        <v>300</v>
      </c>
      <c r="D58" s="6">
        <v>600</v>
      </c>
    </row>
    <row r="59" spans="1:4" ht="15">
      <c r="A59" s="5"/>
      <c r="B59" s="32"/>
      <c r="C59" s="32"/>
      <c r="D59" s="32"/>
    </row>
    <row r="60" spans="1:4" ht="15">
      <c r="A60" s="6" t="s">
        <v>138</v>
      </c>
      <c r="B60" s="18"/>
      <c r="C60" s="18"/>
      <c r="D60" s="18"/>
    </row>
    <row r="61" spans="1:4" ht="15">
      <c r="A61" s="6"/>
      <c r="B61" s="18"/>
      <c r="C61" s="18"/>
      <c r="D61" s="18"/>
    </row>
    <row r="62" spans="1:4" ht="15">
      <c r="A62" s="17" t="s">
        <v>171</v>
      </c>
      <c r="B62" s="18"/>
      <c r="C62" s="18"/>
      <c r="D62" s="18"/>
    </row>
    <row r="63" spans="1:4" ht="15">
      <c r="A63" s="17"/>
      <c r="B63" s="18"/>
      <c r="C63" s="18"/>
      <c r="D63" s="18"/>
    </row>
    <row r="64" spans="1:4" ht="15">
      <c r="A64" s="17" t="s">
        <v>168</v>
      </c>
      <c r="B64" s="18"/>
      <c r="C64" s="18"/>
      <c r="D64" s="18"/>
    </row>
    <row r="65" spans="1:4" ht="15">
      <c r="A65" s="17"/>
      <c r="B65" s="10"/>
      <c r="C65" s="10"/>
      <c r="D65" s="10"/>
    </row>
    <row r="66" spans="1:4" ht="15">
      <c r="A66" s="6"/>
      <c r="B66" s="10"/>
      <c r="C66" s="10"/>
      <c r="D66" s="10"/>
    </row>
    <row r="67" spans="1:4" ht="15">
      <c r="A67" s="6"/>
      <c r="B67" s="10"/>
      <c r="C67" s="10"/>
      <c r="D67" s="10"/>
    </row>
    <row r="68" spans="1:4" ht="15">
      <c r="A68" s="6"/>
      <c r="B68" s="10"/>
      <c r="C68" s="10"/>
      <c r="D68" s="10"/>
    </row>
    <row r="69" spans="1:4" ht="15">
      <c r="A69" s="6"/>
      <c r="B69" s="10"/>
      <c r="C69" s="10"/>
      <c r="D69" s="10"/>
    </row>
    <row r="70" spans="1:4" ht="15">
      <c r="A70" s="6"/>
      <c r="B70" s="10"/>
      <c r="C70" s="10"/>
      <c r="D70" s="10"/>
    </row>
    <row r="71" spans="1:4" ht="15">
      <c r="A71" s="6"/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  <row r="79" spans="1:4" ht="15">
      <c r="A79" s="6"/>
      <c r="B79" s="10"/>
      <c r="C79" s="10"/>
      <c r="D79" s="10"/>
    </row>
    <row r="80" spans="3:4" ht="15">
      <c r="C80" s="10"/>
      <c r="D80" s="10"/>
    </row>
    <row r="81" spans="3:4" ht="15">
      <c r="C81" s="10"/>
      <c r="D81" s="10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0.77734375" style="0" customWidth="1"/>
  </cols>
  <sheetData>
    <row r="1" ht="20.25">
      <c r="A1" s="4" t="s">
        <v>6</v>
      </c>
    </row>
    <row r="2" ht="20.25">
      <c r="A2" s="4" t="s">
        <v>175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34" t="s">
        <v>1</v>
      </c>
      <c r="B6" s="11">
        <f>SUM(B7:B58)</f>
        <v>1470000</v>
      </c>
      <c r="C6" s="11">
        <f>SUM(C7:C58)</f>
        <v>700000</v>
      </c>
      <c r="D6" s="11">
        <f>SUM(D7:D58)</f>
        <v>70000</v>
      </c>
    </row>
    <row r="7" spans="1:4" ht="15">
      <c r="A7" s="34" t="s">
        <v>73</v>
      </c>
      <c r="B7" s="12">
        <v>9500</v>
      </c>
      <c r="C7" s="12">
        <v>2000</v>
      </c>
      <c r="D7" s="12">
        <v>1600</v>
      </c>
    </row>
    <row r="8" spans="1:4" ht="15">
      <c r="A8" s="34" t="s">
        <v>74</v>
      </c>
      <c r="B8" s="12">
        <v>28000</v>
      </c>
      <c r="C8" s="12">
        <v>10000</v>
      </c>
      <c r="D8" s="12">
        <v>2200</v>
      </c>
    </row>
    <row r="9" spans="1:4" ht="15">
      <c r="A9" s="34" t="s">
        <v>75</v>
      </c>
      <c r="B9" s="12">
        <v>19000</v>
      </c>
      <c r="C9" s="12">
        <v>8000</v>
      </c>
      <c r="D9" s="12">
        <v>1500</v>
      </c>
    </row>
    <row r="10" spans="1:4" ht="15">
      <c r="A10" s="34" t="s">
        <v>76</v>
      </c>
      <c r="B10" s="12">
        <v>44000</v>
      </c>
      <c r="C10" s="12">
        <v>22000</v>
      </c>
      <c r="D10" s="12">
        <v>2100</v>
      </c>
    </row>
    <row r="11" spans="1:4" ht="15">
      <c r="A11" s="34" t="s">
        <v>77</v>
      </c>
      <c r="B11" s="12">
        <v>52000</v>
      </c>
      <c r="C11" s="12">
        <v>26500</v>
      </c>
      <c r="D11" s="12">
        <v>2300</v>
      </c>
    </row>
    <row r="12" spans="1:4" ht="15">
      <c r="A12" s="34" t="s">
        <v>78</v>
      </c>
      <c r="B12" s="12">
        <v>53000</v>
      </c>
      <c r="C12" s="12">
        <v>23500</v>
      </c>
      <c r="D12" s="12">
        <v>2500</v>
      </c>
    </row>
    <row r="13" spans="1:4" ht="15">
      <c r="A13" s="34" t="s">
        <v>79</v>
      </c>
      <c r="B13" s="12">
        <v>9000</v>
      </c>
      <c r="C13" s="12">
        <v>3000</v>
      </c>
      <c r="D13" s="12">
        <v>700</v>
      </c>
    </row>
    <row r="14" spans="1:4" ht="15">
      <c r="A14" s="34" t="s">
        <v>80</v>
      </c>
      <c r="B14" s="12">
        <v>44000</v>
      </c>
      <c r="C14" s="12">
        <v>21000</v>
      </c>
      <c r="D14" s="12">
        <v>1500</v>
      </c>
    </row>
    <row r="15" spans="1:4" ht="15">
      <c r="A15" s="34" t="s">
        <v>81</v>
      </c>
      <c r="B15" s="12">
        <v>38000</v>
      </c>
      <c r="C15" s="12">
        <v>20500</v>
      </c>
      <c r="D15" s="12">
        <v>800</v>
      </c>
    </row>
    <row r="16" spans="1:4" ht="15">
      <c r="A16" s="34" t="s">
        <v>82</v>
      </c>
      <c r="B16" s="12">
        <v>24000</v>
      </c>
      <c r="C16" s="12">
        <v>11000</v>
      </c>
      <c r="D16" s="12">
        <v>1100</v>
      </c>
    </row>
    <row r="17" spans="1:4" ht="15">
      <c r="A17" s="34" t="s">
        <v>83</v>
      </c>
      <c r="B17" s="12">
        <v>32000</v>
      </c>
      <c r="C17" s="12">
        <v>17000</v>
      </c>
      <c r="D17" s="12">
        <v>1500</v>
      </c>
    </row>
    <row r="18" spans="1:4" ht="15">
      <c r="A18" s="34" t="s">
        <v>84</v>
      </c>
      <c r="B18" s="12">
        <v>36000</v>
      </c>
      <c r="C18" s="12">
        <v>17500</v>
      </c>
      <c r="D18" s="12">
        <v>1800</v>
      </c>
    </row>
    <row r="19" spans="1:4" ht="15">
      <c r="A19" s="34" t="s">
        <v>85</v>
      </c>
      <c r="B19" s="12">
        <v>12000</v>
      </c>
      <c r="C19" s="12">
        <v>3500</v>
      </c>
      <c r="D19" s="12">
        <v>2000</v>
      </c>
    </row>
    <row r="20" spans="1:4" ht="15">
      <c r="A20" s="34" t="s">
        <v>86</v>
      </c>
      <c r="B20" s="12">
        <v>30000</v>
      </c>
      <c r="C20" s="12">
        <v>16000</v>
      </c>
      <c r="D20" s="12">
        <v>1500</v>
      </c>
    </row>
    <row r="21" spans="1:4" ht="15">
      <c r="A21" s="34" t="s">
        <v>87</v>
      </c>
      <c r="B21" s="12">
        <v>6000</v>
      </c>
      <c r="C21" s="12">
        <v>2500</v>
      </c>
      <c r="D21" s="12">
        <v>600</v>
      </c>
    </row>
    <row r="22" spans="1:4" ht="15">
      <c r="A22" s="34" t="s">
        <v>88</v>
      </c>
      <c r="B22" s="12">
        <v>35000</v>
      </c>
      <c r="C22" s="12">
        <v>18000</v>
      </c>
      <c r="D22" s="12">
        <v>500</v>
      </c>
    </row>
    <row r="23" spans="1:4" ht="15">
      <c r="A23" s="34" t="s">
        <v>89</v>
      </c>
      <c r="B23" s="12">
        <v>6000</v>
      </c>
      <c r="C23" s="12">
        <v>3000</v>
      </c>
      <c r="D23" s="12">
        <v>400</v>
      </c>
    </row>
    <row r="24" spans="1:4" ht="15">
      <c r="A24" s="34" t="s">
        <v>90</v>
      </c>
      <c r="B24" s="12">
        <v>39000</v>
      </c>
      <c r="C24" s="12">
        <v>19000</v>
      </c>
      <c r="D24" s="12">
        <v>1000</v>
      </c>
    </row>
    <row r="25" spans="1:4" ht="15">
      <c r="A25" s="34" t="s">
        <v>91</v>
      </c>
      <c r="B25" s="12">
        <v>5000</v>
      </c>
      <c r="C25" s="12">
        <v>1000</v>
      </c>
      <c r="D25" s="12">
        <v>900</v>
      </c>
    </row>
    <row r="26" spans="1:4" ht="15">
      <c r="A26" s="34" t="s">
        <v>93</v>
      </c>
      <c r="B26" s="12">
        <v>37000</v>
      </c>
      <c r="C26" s="12">
        <v>19000</v>
      </c>
      <c r="D26" s="12">
        <v>1000</v>
      </c>
    </row>
    <row r="27" spans="1:4" ht="15">
      <c r="A27" s="34" t="s">
        <v>94</v>
      </c>
      <c r="B27" s="12">
        <v>62000</v>
      </c>
      <c r="C27" s="12">
        <v>31000</v>
      </c>
      <c r="D27" s="12">
        <v>2500</v>
      </c>
    </row>
    <row r="28" spans="1:4" ht="15">
      <c r="A28" s="34" t="s">
        <v>95</v>
      </c>
      <c r="B28" s="12">
        <v>51000</v>
      </c>
      <c r="C28" s="12">
        <v>28000</v>
      </c>
      <c r="D28" s="12">
        <v>700</v>
      </c>
    </row>
    <row r="29" spans="1:4" ht="15">
      <c r="A29" s="34" t="s">
        <v>96</v>
      </c>
      <c r="B29" s="12">
        <v>38000</v>
      </c>
      <c r="C29" s="12">
        <v>18500</v>
      </c>
      <c r="D29" s="12">
        <v>1600</v>
      </c>
    </row>
    <row r="30" spans="1:4" ht="15">
      <c r="A30" s="34" t="s">
        <v>97</v>
      </c>
      <c r="B30" s="12">
        <v>50000</v>
      </c>
      <c r="C30" s="12">
        <v>25000</v>
      </c>
      <c r="D30" s="12">
        <v>900</v>
      </c>
    </row>
    <row r="31" spans="1:4" ht="15">
      <c r="A31" s="34" t="s">
        <v>98</v>
      </c>
      <c r="B31" s="12">
        <v>10500</v>
      </c>
      <c r="C31" s="12">
        <v>3000</v>
      </c>
      <c r="D31" s="12">
        <v>600</v>
      </c>
    </row>
    <row r="32" spans="1:4" ht="15">
      <c r="A32" s="34" t="s">
        <v>99</v>
      </c>
      <c r="B32" s="12">
        <v>36000</v>
      </c>
      <c r="C32" s="12">
        <v>18500</v>
      </c>
      <c r="D32" s="12">
        <v>1500</v>
      </c>
    </row>
    <row r="33" spans="1:4" ht="15">
      <c r="A33" s="34" t="s">
        <v>101</v>
      </c>
      <c r="B33" s="12">
        <v>18000</v>
      </c>
      <c r="C33" s="12">
        <v>7500</v>
      </c>
      <c r="D33" s="12">
        <v>1000</v>
      </c>
    </row>
    <row r="34" spans="1:4" ht="15">
      <c r="A34" s="34" t="s">
        <v>102</v>
      </c>
      <c r="B34" s="12">
        <v>50000</v>
      </c>
      <c r="C34" s="12">
        <v>25000</v>
      </c>
      <c r="D34" s="12">
        <v>1300</v>
      </c>
    </row>
    <row r="35" spans="1:4" ht="15">
      <c r="A35" s="34" t="s">
        <v>103</v>
      </c>
      <c r="B35" s="12">
        <v>33000</v>
      </c>
      <c r="C35" s="12">
        <v>18000</v>
      </c>
      <c r="D35" s="12">
        <v>1200</v>
      </c>
    </row>
    <row r="36" spans="1:4" ht="15">
      <c r="A36" s="34" t="s">
        <v>104</v>
      </c>
      <c r="B36" s="12">
        <v>32000</v>
      </c>
      <c r="C36" s="12">
        <v>14000</v>
      </c>
      <c r="D36" s="12">
        <v>1800</v>
      </c>
    </row>
    <row r="37" spans="1:4" ht="15">
      <c r="A37" s="34" t="s">
        <v>105</v>
      </c>
      <c r="B37" s="12">
        <v>18000</v>
      </c>
      <c r="C37" s="12">
        <v>10000</v>
      </c>
      <c r="D37" s="12">
        <v>800</v>
      </c>
    </row>
    <row r="38" spans="1:4" ht="15">
      <c r="A38" s="34" t="s">
        <v>106</v>
      </c>
      <c r="B38" s="12">
        <v>11500</v>
      </c>
      <c r="C38" s="12">
        <v>4000</v>
      </c>
      <c r="D38" s="12">
        <v>800</v>
      </c>
    </row>
    <row r="39" spans="1:4" ht="15">
      <c r="A39" s="34" t="s">
        <v>107</v>
      </c>
      <c r="B39" s="12">
        <v>17000</v>
      </c>
      <c r="C39" s="12">
        <v>6000</v>
      </c>
      <c r="D39" s="12">
        <v>1800</v>
      </c>
    </row>
    <row r="40" spans="1:4" ht="15">
      <c r="A40" s="34" t="s">
        <v>108</v>
      </c>
      <c r="B40" s="12">
        <v>44000</v>
      </c>
      <c r="C40" s="12">
        <v>23000</v>
      </c>
      <c r="D40" s="12">
        <v>2400</v>
      </c>
    </row>
    <row r="41" spans="1:4" ht="15">
      <c r="A41" s="34" t="s">
        <v>110</v>
      </c>
      <c r="B41" s="12">
        <v>16000</v>
      </c>
      <c r="C41" s="12">
        <v>8500</v>
      </c>
      <c r="D41" s="12">
        <v>1500</v>
      </c>
    </row>
    <row r="42" spans="1:4" ht="15">
      <c r="A42" s="34" t="s">
        <v>112</v>
      </c>
      <c r="B42" s="12">
        <v>82000</v>
      </c>
      <c r="C42" s="12">
        <v>38500</v>
      </c>
      <c r="D42" s="12">
        <v>3200</v>
      </c>
    </row>
    <row r="43" spans="1:4" ht="15">
      <c r="A43" s="34" t="s">
        <v>113</v>
      </c>
      <c r="B43" s="12">
        <v>14000</v>
      </c>
      <c r="C43" s="12">
        <v>6000</v>
      </c>
      <c r="D43" s="12">
        <v>900</v>
      </c>
    </row>
    <row r="44" spans="1:4" ht="15">
      <c r="A44" s="34" t="s">
        <v>114</v>
      </c>
      <c r="B44" s="12">
        <v>1400</v>
      </c>
      <c r="C44" s="12">
        <v>700</v>
      </c>
      <c r="D44" s="12">
        <v>300</v>
      </c>
    </row>
    <row r="45" spans="1:4" ht="15">
      <c r="A45" s="34" t="s">
        <v>115</v>
      </c>
      <c r="B45" s="12">
        <v>22000</v>
      </c>
      <c r="C45" s="12">
        <v>9000</v>
      </c>
      <c r="D45" s="12">
        <v>1600</v>
      </c>
    </row>
    <row r="46" spans="1:4" ht="15">
      <c r="A46" s="34" t="s">
        <v>116</v>
      </c>
      <c r="B46" s="12">
        <v>8000</v>
      </c>
      <c r="C46" s="12">
        <v>3500</v>
      </c>
      <c r="D46" s="12">
        <v>1000</v>
      </c>
    </row>
    <row r="47" spans="1:4" ht="15">
      <c r="A47" s="34" t="s">
        <v>117</v>
      </c>
      <c r="B47" s="12">
        <v>15000</v>
      </c>
      <c r="C47" s="12">
        <v>5500</v>
      </c>
      <c r="D47" s="12">
        <v>1000</v>
      </c>
    </row>
    <row r="48" spans="1:4" ht="15">
      <c r="A48" s="34" t="s">
        <v>118</v>
      </c>
      <c r="B48" s="12">
        <v>55000</v>
      </c>
      <c r="C48" s="12">
        <v>21000</v>
      </c>
      <c r="D48" s="12">
        <v>3800</v>
      </c>
    </row>
    <row r="49" spans="1:4" ht="15">
      <c r="A49" s="34" t="s">
        <v>120</v>
      </c>
      <c r="B49" s="12">
        <v>10000</v>
      </c>
      <c r="C49" s="12">
        <v>4000</v>
      </c>
      <c r="D49" s="12">
        <v>900</v>
      </c>
    </row>
    <row r="50" spans="1:4" ht="15">
      <c r="A50" s="34" t="s">
        <v>121</v>
      </c>
      <c r="B50" s="12">
        <v>22000</v>
      </c>
      <c r="C50" s="12">
        <v>11000</v>
      </c>
      <c r="D50" s="12">
        <v>1600</v>
      </c>
    </row>
    <row r="51" spans="1:4" ht="15">
      <c r="A51" s="34" t="s">
        <v>122</v>
      </c>
      <c r="B51" s="12">
        <v>19500</v>
      </c>
      <c r="C51" s="12">
        <v>9000</v>
      </c>
      <c r="D51" s="12">
        <v>1100</v>
      </c>
    </row>
    <row r="52" spans="1:4" ht="15">
      <c r="A52" s="34" t="s">
        <v>123</v>
      </c>
      <c r="B52" s="12">
        <v>6000</v>
      </c>
      <c r="C52" s="12">
        <v>1000</v>
      </c>
      <c r="D52" s="12">
        <v>1100</v>
      </c>
    </row>
    <row r="53" spans="1:4" ht="15">
      <c r="A53" s="34" t="s">
        <v>125</v>
      </c>
      <c r="B53" s="12">
        <v>55000</v>
      </c>
      <c r="C53" s="12">
        <v>25000</v>
      </c>
      <c r="D53" s="12">
        <v>1500</v>
      </c>
    </row>
    <row r="54" spans="1:4" ht="15">
      <c r="A54" s="34" t="s">
        <v>126</v>
      </c>
      <c r="B54" s="12">
        <v>19000</v>
      </c>
      <c r="C54" s="12">
        <v>8000</v>
      </c>
      <c r="D54" s="12">
        <v>1400</v>
      </c>
    </row>
    <row r="55" spans="1:4" ht="15">
      <c r="A55" s="34" t="s">
        <v>128</v>
      </c>
      <c r="B55" s="12">
        <v>77000</v>
      </c>
      <c r="C55" s="12">
        <v>45000</v>
      </c>
      <c r="D55" s="12">
        <v>1100</v>
      </c>
    </row>
    <row r="56" spans="1:4" ht="15">
      <c r="A56" s="34" t="s">
        <v>129</v>
      </c>
      <c r="B56" s="12">
        <v>18000</v>
      </c>
      <c r="C56" s="12">
        <v>8500</v>
      </c>
      <c r="D56" s="12">
        <v>1200</v>
      </c>
    </row>
    <row r="57" spans="1:4" ht="15">
      <c r="A57" s="35"/>
      <c r="B57" s="11"/>
      <c r="C57" s="11"/>
      <c r="D57" s="11"/>
    </row>
    <row r="58" spans="1:4" ht="16.5">
      <c r="A58" s="34" t="s">
        <v>172</v>
      </c>
      <c r="B58" s="12">
        <v>600</v>
      </c>
      <c r="C58" s="12">
        <v>300</v>
      </c>
      <c r="D58" s="12">
        <v>400</v>
      </c>
    </row>
    <row r="59" spans="1:4" ht="15">
      <c r="A59" s="36"/>
      <c r="B59" s="39"/>
      <c r="C59" s="39"/>
      <c r="D59" s="39"/>
    </row>
    <row r="60" spans="1:4" ht="15">
      <c r="A60" s="37" t="s">
        <v>138</v>
      </c>
      <c r="B60" s="40"/>
      <c r="C60" s="40"/>
      <c r="D60" s="40"/>
    </row>
    <row r="61" spans="1:4" ht="15">
      <c r="A61" s="37"/>
      <c r="B61" s="40"/>
      <c r="C61" s="40"/>
      <c r="D61" s="40"/>
    </row>
    <row r="62" spans="1:4" ht="15">
      <c r="A62" s="38" t="s">
        <v>171</v>
      </c>
      <c r="B62" s="40"/>
      <c r="C62" s="40"/>
      <c r="D62" s="40"/>
    </row>
    <row r="63" spans="1:4" ht="15">
      <c r="A63" s="38"/>
      <c r="B63" s="40"/>
      <c r="C63" s="40"/>
      <c r="D63" s="40"/>
    </row>
    <row r="64" spans="1:4" ht="15">
      <c r="A64" s="38" t="s">
        <v>176</v>
      </c>
      <c r="B64" s="11"/>
      <c r="C64" s="11"/>
      <c r="D64" s="11"/>
    </row>
    <row r="65" spans="1:4" ht="15">
      <c r="A65" s="38" t="s">
        <v>148</v>
      </c>
      <c r="B65" s="11"/>
      <c r="C65" s="11"/>
      <c r="D65" s="11"/>
    </row>
    <row r="66" spans="1:4" ht="15">
      <c r="A66" s="35"/>
      <c r="B66" s="11"/>
      <c r="C66" s="11"/>
      <c r="D66" s="11"/>
    </row>
    <row r="67" spans="1:4" ht="15">
      <c r="A67" s="35"/>
      <c r="B67" s="11"/>
      <c r="C67" s="11"/>
      <c r="D67" s="11"/>
    </row>
    <row r="68" spans="1:4" ht="15">
      <c r="A68" s="35"/>
      <c r="B68" s="11"/>
      <c r="C68" s="11"/>
      <c r="D68" s="11"/>
    </row>
    <row r="69" spans="1:4" ht="15">
      <c r="A69" s="35"/>
      <c r="B69" s="11"/>
      <c r="C69" s="11"/>
      <c r="D69" s="11"/>
    </row>
    <row r="70" spans="1:4" ht="15">
      <c r="A70" s="35"/>
      <c r="B70" s="11"/>
      <c r="C70" s="11"/>
      <c r="D70" s="11"/>
    </row>
    <row r="71" spans="1:4" ht="15">
      <c r="A71" s="35"/>
      <c r="B71" s="11"/>
      <c r="C71" s="11"/>
      <c r="D71" s="11"/>
    </row>
    <row r="72" spans="1:4" ht="15">
      <c r="A72" s="35"/>
      <c r="B72" s="11"/>
      <c r="C72" s="11"/>
      <c r="D72" s="11"/>
    </row>
    <row r="73" spans="1:4" ht="15">
      <c r="A73" s="35"/>
      <c r="B73" s="11"/>
      <c r="C73" s="11"/>
      <c r="D73" s="11"/>
    </row>
    <row r="74" spans="1:4" ht="15">
      <c r="A74" s="35"/>
      <c r="B74" s="11"/>
      <c r="C74" s="11"/>
      <c r="D74" s="11"/>
    </row>
    <row r="75" spans="1:4" ht="15">
      <c r="A75" s="35"/>
      <c r="B75" s="11"/>
      <c r="C75" s="11"/>
      <c r="D75" s="11"/>
    </row>
    <row r="76" spans="1:4" ht="15">
      <c r="A76" s="35"/>
      <c r="B76" s="11"/>
      <c r="C76" s="11"/>
      <c r="D76" s="11"/>
    </row>
    <row r="77" spans="1:4" ht="15">
      <c r="A77" s="35"/>
      <c r="B77" s="11"/>
      <c r="C77" s="11"/>
      <c r="D77" s="11"/>
    </row>
    <row r="78" spans="1:4" ht="15">
      <c r="A78" s="35"/>
      <c r="B78" s="11"/>
      <c r="C78" s="11"/>
      <c r="D78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180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11">
        <f>SUM(B7:B64)</f>
        <v>1500000</v>
      </c>
      <c r="C6" s="11">
        <f>SUM(C7:C64)</f>
        <v>620000</v>
      </c>
      <c r="D6" s="11">
        <f>SUM(D7:D64)</f>
        <v>110000</v>
      </c>
    </row>
    <row r="7" spans="1:4" ht="15">
      <c r="A7" s="7" t="s">
        <v>35</v>
      </c>
      <c r="B7" s="11">
        <v>7700</v>
      </c>
      <c r="C7" s="11">
        <v>1600</v>
      </c>
      <c r="D7" s="11">
        <v>1600</v>
      </c>
    </row>
    <row r="8" spans="1:4" ht="15">
      <c r="A8" s="7" t="s">
        <v>43</v>
      </c>
      <c r="B8" s="11">
        <v>29000</v>
      </c>
      <c r="C8" s="11">
        <v>8300</v>
      </c>
      <c r="D8" s="11">
        <v>3900</v>
      </c>
    </row>
    <row r="9" spans="1:4" ht="15">
      <c r="A9" s="7" t="s">
        <v>47</v>
      </c>
      <c r="B9" s="11">
        <v>13600</v>
      </c>
      <c r="C9" s="11">
        <v>4800</v>
      </c>
      <c r="D9" s="11">
        <v>1700</v>
      </c>
    </row>
    <row r="10" spans="1:4" ht="15">
      <c r="A10" s="7" t="s">
        <v>44</v>
      </c>
      <c r="B10" s="11">
        <v>37000</v>
      </c>
      <c r="C10" s="11">
        <v>14700</v>
      </c>
      <c r="D10" s="11">
        <v>3300</v>
      </c>
    </row>
    <row r="11" spans="1:4" ht="15">
      <c r="A11" s="7" t="s">
        <v>26</v>
      </c>
      <c r="B11" s="11">
        <v>92000</v>
      </c>
      <c r="C11" s="11">
        <v>39500</v>
      </c>
      <c r="D11" s="11">
        <v>2700</v>
      </c>
    </row>
    <row r="12" spans="1:4" ht="15">
      <c r="A12" s="7" t="s">
        <v>45</v>
      </c>
      <c r="B12" s="11">
        <v>46000</v>
      </c>
      <c r="C12" s="11">
        <v>19000</v>
      </c>
      <c r="D12" s="11">
        <v>3300</v>
      </c>
    </row>
    <row r="13" spans="1:4" ht="15">
      <c r="A13" s="7" t="s">
        <v>48</v>
      </c>
      <c r="B13" s="11">
        <v>6300</v>
      </c>
      <c r="C13" s="11">
        <v>1900</v>
      </c>
      <c r="D13" s="11">
        <v>1600</v>
      </c>
    </row>
    <row r="14" spans="1:4" ht="15">
      <c r="A14" s="7" t="s">
        <v>27</v>
      </c>
      <c r="B14" s="11">
        <v>28000</v>
      </c>
      <c r="C14" s="11">
        <v>11500</v>
      </c>
      <c r="D14" s="11">
        <v>3000</v>
      </c>
    </row>
    <row r="15" spans="1:4" ht="15">
      <c r="A15" s="7" t="s">
        <v>10</v>
      </c>
      <c r="B15" s="11">
        <v>34500</v>
      </c>
      <c r="C15" s="11">
        <v>16900</v>
      </c>
      <c r="D15" s="11">
        <v>1700</v>
      </c>
    </row>
    <row r="16" spans="1:4" ht="15">
      <c r="A16" s="7" t="s">
        <v>52</v>
      </c>
      <c r="B16" s="11">
        <v>15900</v>
      </c>
      <c r="C16" s="11">
        <v>6300</v>
      </c>
      <c r="D16" s="11">
        <v>2500</v>
      </c>
    </row>
    <row r="17" spans="1:4" ht="15">
      <c r="A17" s="7" t="s">
        <v>28</v>
      </c>
      <c r="B17" s="11">
        <v>27500</v>
      </c>
      <c r="C17" s="11">
        <v>11600</v>
      </c>
      <c r="D17" s="11">
        <v>2200</v>
      </c>
    </row>
    <row r="18" spans="1:4" ht="15">
      <c r="A18" s="14" t="s">
        <v>53</v>
      </c>
      <c r="B18" s="11">
        <v>27000</v>
      </c>
      <c r="C18" s="11">
        <v>7300</v>
      </c>
      <c r="D18" s="11">
        <v>4400</v>
      </c>
    </row>
    <row r="19" spans="1:4" ht="15">
      <c r="A19" s="14" t="s">
        <v>54</v>
      </c>
      <c r="B19" s="11">
        <v>8000</v>
      </c>
      <c r="C19" s="11">
        <v>1900</v>
      </c>
      <c r="D19" s="11">
        <v>1700</v>
      </c>
    </row>
    <row r="20" spans="1:4" ht="15">
      <c r="A20" s="7" t="s">
        <v>15</v>
      </c>
      <c r="B20" s="11">
        <v>28500</v>
      </c>
      <c r="C20" s="11">
        <v>12100</v>
      </c>
      <c r="D20" s="11">
        <v>1700</v>
      </c>
    </row>
    <row r="21" spans="1:4" ht="15">
      <c r="A21" s="7" t="s">
        <v>11</v>
      </c>
      <c r="B21" s="11">
        <v>5800</v>
      </c>
      <c r="C21" s="11">
        <v>1500</v>
      </c>
      <c r="D21" s="11">
        <v>1100</v>
      </c>
    </row>
    <row r="22" spans="1:4" ht="15">
      <c r="A22" s="7" t="s">
        <v>12</v>
      </c>
      <c r="B22" s="11">
        <v>33500</v>
      </c>
      <c r="C22" s="11">
        <v>15300</v>
      </c>
      <c r="D22" s="11">
        <v>2400</v>
      </c>
    </row>
    <row r="23" spans="1:4" ht="15">
      <c r="A23" s="7" t="s">
        <v>36</v>
      </c>
      <c r="B23" s="11">
        <v>3300</v>
      </c>
      <c r="C23" s="11">
        <v>1500</v>
      </c>
      <c r="D23" s="11">
        <v>600</v>
      </c>
    </row>
    <row r="24" spans="1:4" ht="15">
      <c r="A24" s="7" t="s">
        <v>16</v>
      </c>
      <c r="B24" s="11">
        <v>64000</v>
      </c>
      <c r="C24" s="11">
        <v>28500</v>
      </c>
      <c r="D24" s="11">
        <v>1400</v>
      </c>
    </row>
    <row r="25" spans="1:4" ht="15">
      <c r="A25" s="14" t="s">
        <v>55</v>
      </c>
      <c r="B25" s="11">
        <v>2600</v>
      </c>
      <c r="C25" s="11">
        <v>300</v>
      </c>
      <c r="D25" s="11">
        <v>800</v>
      </c>
    </row>
    <row r="26" spans="1:4" ht="15">
      <c r="A26" s="7" t="s">
        <v>13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29</v>
      </c>
      <c r="B27" s="11">
        <v>25000</v>
      </c>
      <c r="C27" s="11">
        <v>11100</v>
      </c>
      <c r="D27" s="11">
        <v>2700</v>
      </c>
    </row>
    <row r="28" spans="1:4" ht="15">
      <c r="A28" s="7" t="s">
        <v>7</v>
      </c>
      <c r="B28" s="11">
        <v>58000</v>
      </c>
      <c r="C28" s="11">
        <v>28000</v>
      </c>
      <c r="D28" s="11">
        <v>4100</v>
      </c>
    </row>
    <row r="29" spans="1:4" ht="15">
      <c r="A29" s="7" t="s">
        <v>8</v>
      </c>
      <c r="B29" s="11">
        <v>60000</v>
      </c>
      <c r="C29" s="11">
        <v>27000</v>
      </c>
      <c r="D29" s="11">
        <v>1500</v>
      </c>
    </row>
    <row r="30" spans="1:4" ht="15">
      <c r="A30" s="7" t="s">
        <v>17</v>
      </c>
      <c r="B30" s="11">
        <v>55000</v>
      </c>
      <c r="C30" s="11">
        <v>26500</v>
      </c>
      <c r="D30" s="11">
        <v>2200</v>
      </c>
    </row>
    <row r="31" spans="1:4" ht="15">
      <c r="A31" s="7" t="s">
        <v>30</v>
      </c>
      <c r="B31" s="11">
        <v>41000</v>
      </c>
      <c r="C31" s="11">
        <v>18900</v>
      </c>
      <c r="D31" s="11">
        <v>2700</v>
      </c>
    </row>
    <row r="32" spans="1:4" ht="15">
      <c r="A32" s="7" t="s">
        <v>18</v>
      </c>
      <c r="B32" s="11">
        <v>7000</v>
      </c>
      <c r="C32" s="11">
        <v>1800</v>
      </c>
      <c r="D32" s="11">
        <v>600</v>
      </c>
    </row>
    <row r="33" spans="1:4" ht="15">
      <c r="A33" s="7" t="s">
        <v>37</v>
      </c>
      <c r="B33" s="11">
        <v>28000</v>
      </c>
      <c r="C33" s="11">
        <v>12400</v>
      </c>
      <c r="D33" s="11">
        <v>1500</v>
      </c>
    </row>
    <row r="34" spans="1:4" ht="15">
      <c r="A34" s="7" t="s">
        <v>19</v>
      </c>
      <c r="B34" s="11">
        <v>21000</v>
      </c>
      <c r="C34" s="11">
        <v>9200</v>
      </c>
      <c r="D34" s="11">
        <v>1600</v>
      </c>
    </row>
    <row r="35" spans="1:4" ht="15">
      <c r="A35" s="7" t="s">
        <v>31</v>
      </c>
      <c r="B35" s="11">
        <v>38000</v>
      </c>
      <c r="C35" s="11">
        <v>16400</v>
      </c>
      <c r="D35" s="11">
        <v>2500</v>
      </c>
    </row>
    <row r="36" spans="1:4" ht="15">
      <c r="A36" s="7" t="s">
        <v>32</v>
      </c>
      <c r="B36" s="11">
        <v>47000</v>
      </c>
      <c r="C36" s="11">
        <v>23500</v>
      </c>
      <c r="D36" s="11">
        <v>1500</v>
      </c>
    </row>
    <row r="37" spans="1:4" ht="15">
      <c r="A37" s="7" t="s">
        <v>20</v>
      </c>
      <c r="B37" s="11">
        <v>59000</v>
      </c>
      <c r="C37" s="11">
        <v>24500</v>
      </c>
      <c r="D37" s="11">
        <v>1900</v>
      </c>
    </row>
    <row r="38" spans="1:4" ht="15">
      <c r="A38" s="14" t="s">
        <v>56</v>
      </c>
      <c r="B38" s="11">
        <v>8200</v>
      </c>
      <c r="C38" s="11">
        <v>3500</v>
      </c>
      <c r="D38" s="11">
        <v>1100</v>
      </c>
    </row>
    <row r="39" spans="1:4" ht="15">
      <c r="A39" s="7" t="s">
        <v>21</v>
      </c>
      <c r="B39" s="11">
        <v>9400</v>
      </c>
      <c r="C39" s="11">
        <v>3100</v>
      </c>
      <c r="D39" s="11">
        <v>1800</v>
      </c>
    </row>
    <row r="40" spans="1:4" ht="15">
      <c r="A40" s="7" t="s">
        <v>33</v>
      </c>
      <c r="B40" s="11">
        <v>11500</v>
      </c>
      <c r="C40" s="11">
        <v>3600</v>
      </c>
      <c r="D40" s="11">
        <v>2100</v>
      </c>
    </row>
    <row r="41" spans="1:4" ht="15">
      <c r="A41" s="7" t="s">
        <v>34</v>
      </c>
      <c r="B41" s="11">
        <v>24000</v>
      </c>
      <c r="C41" s="11">
        <v>8500</v>
      </c>
      <c r="D41" s="11">
        <v>3700</v>
      </c>
    </row>
    <row r="42" spans="1:4" ht="15">
      <c r="A42" s="14" t="s">
        <v>57</v>
      </c>
      <c r="B42" s="12" t="s">
        <v>5</v>
      </c>
      <c r="C42" s="12" t="s">
        <v>140</v>
      </c>
      <c r="D42" s="12" t="s">
        <v>5</v>
      </c>
    </row>
    <row r="43" spans="1:4" ht="15">
      <c r="A43" s="7" t="s">
        <v>38</v>
      </c>
      <c r="B43" s="11">
        <v>11200</v>
      </c>
      <c r="C43" s="11">
        <v>3800</v>
      </c>
      <c r="D43" s="11">
        <v>2000</v>
      </c>
    </row>
    <row r="44" spans="1:4" ht="15">
      <c r="A44" s="17" t="s">
        <v>58</v>
      </c>
      <c r="B44" s="12" t="s">
        <v>5</v>
      </c>
      <c r="C44" s="12" t="s">
        <v>5</v>
      </c>
      <c r="D44" s="12" t="s">
        <v>140</v>
      </c>
    </row>
    <row r="45" spans="1:4" ht="15">
      <c r="A45" s="7" t="s">
        <v>39</v>
      </c>
      <c r="B45" s="11">
        <v>21000</v>
      </c>
      <c r="C45" s="11">
        <v>9000</v>
      </c>
      <c r="D45" s="11">
        <v>1000</v>
      </c>
    </row>
    <row r="46" spans="1:4" ht="15">
      <c r="A46" s="7" t="s">
        <v>40</v>
      </c>
      <c r="B46" s="11">
        <v>1100</v>
      </c>
      <c r="C46" s="11">
        <v>300</v>
      </c>
      <c r="D46" s="11">
        <v>200</v>
      </c>
    </row>
    <row r="47" spans="1:4" ht="15">
      <c r="A47" s="7" t="s">
        <v>41</v>
      </c>
      <c r="B47" s="11">
        <v>15300</v>
      </c>
      <c r="C47" s="11">
        <v>5400</v>
      </c>
      <c r="D47" s="11">
        <v>2500</v>
      </c>
    </row>
    <row r="48" spans="1:4" ht="15">
      <c r="A48" s="7" t="s">
        <v>49</v>
      </c>
      <c r="B48" s="11">
        <v>15000</v>
      </c>
      <c r="C48" s="11">
        <v>6700</v>
      </c>
      <c r="D48" s="11">
        <v>1600</v>
      </c>
    </row>
    <row r="49" spans="1:4" ht="15">
      <c r="A49" s="7" t="s">
        <v>22</v>
      </c>
      <c r="B49" s="11">
        <v>26500</v>
      </c>
      <c r="C49" s="11">
        <v>7800</v>
      </c>
      <c r="D49" s="11">
        <v>2200</v>
      </c>
    </row>
    <row r="50" spans="1:4" ht="15">
      <c r="A50" s="7" t="s">
        <v>9</v>
      </c>
      <c r="B50" s="11">
        <v>75000</v>
      </c>
      <c r="C50" s="11">
        <v>34500</v>
      </c>
      <c r="D50" s="11">
        <v>4600</v>
      </c>
    </row>
    <row r="51" spans="1:4" ht="15">
      <c r="A51" s="7" t="s">
        <v>46</v>
      </c>
      <c r="B51" s="11">
        <v>73000</v>
      </c>
      <c r="C51" s="11">
        <v>22000</v>
      </c>
      <c r="D51" s="11">
        <v>8700</v>
      </c>
    </row>
    <row r="52" spans="1:4" ht="15">
      <c r="A52" s="6" t="s">
        <v>62</v>
      </c>
      <c r="B52" s="11">
        <v>300</v>
      </c>
      <c r="C52" s="12" t="s">
        <v>5</v>
      </c>
      <c r="D52" s="12" t="s">
        <v>5</v>
      </c>
    </row>
    <row r="53" spans="1:4" ht="15">
      <c r="A53" s="17" t="s">
        <v>59</v>
      </c>
      <c r="B53" s="11">
        <v>4600</v>
      </c>
      <c r="C53" s="11">
        <v>1200</v>
      </c>
      <c r="D53" s="11">
        <v>1000</v>
      </c>
    </row>
    <row r="54" spans="1:4" ht="15">
      <c r="A54" s="7" t="s">
        <v>50</v>
      </c>
      <c r="B54" s="11">
        <v>16000</v>
      </c>
      <c r="C54" s="11">
        <v>5800</v>
      </c>
      <c r="D54" s="11">
        <v>2000</v>
      </c>
    </row>
    <row r="55" spans="1:4" ht="15">
      <c r="A55" s="7" t="s">
        <v>51</v>
      </c>
      <c r="B55" s="11">
        <v>21500</v>
      </c>
      <c r="C55" s="11">
        <v>9900</v>
      </c>
      <c r="D55" s="11">
        <v>1300</v>
      </c>
    </row>
    <row r="56" spans="1:4" ht="15">
      <c r="A56" s="17" t="s">
        <v>60</v>
      </c>
      <c r="B56" s="11">
        <v>2800</v>
      </c>
      <c r="C56" s="11">
        <v>400</v>
      </c>
      <c r="D56" s="11">
        <v>1000</v>
      </c>
    </row>
    <row r="57" spans="1:4" ht="15">
      <c r="A57" s="7" t="s">
        <v>14</v>
      </c>
      <c r="B57" s="11">
        <v>200</v>
      </c>
      <c r="C57" s="12" t="s">
        <v>5</v>
      </c>
      <c r="D57" s="12" t="s">
        <v>5</v>
      </c>
    </row>
    <row r="58" spans="1:4" ht="15">
      <c r="A58" s="7" t="s">
        <v>42</v>
      </c>
      <c r="B58" s="11">
        <v>52000</v>
      </c>
      <c r="C58" s="11">
        <v>22500</v>
      </c>
      <c r="D58" s="11">
        <v>3400</v>
      </c>
    </row>
    <row r="59" spans="1:4" ht="15">
      <c r="A59" s="7" t="s">
        <v>23</v>
      </c>
      <c r="B59" s="11">
        <v>18600</v>
      </c>
      <c r="C59" s="11">
        <v>7600</v>
      </c>
      <c r="D59" s="11">
        <v>1900</v>
      </c>
    </row>
    <row r="60" spans="1:4" ht="15">
      <c r="A60" s="17" t="s">
        <v>61</v>
      </c>
      <c r="B60" s="11">
        <v>300</v>
      </c>
      <c r="C60" s="12" t="s">
        <v>5</v>
      </c>
      <c r="D60" s="12" t="s">
        <v>5</v>
      </c>
    </row>
    <row r="61" spans="1:4" ht="15">
      <c r="A61" s="7" t="s">
        <v>24</v>
      </c>
      <c r="B61" s="11">
        <v>110000</v>
      </c>
      <c r="C61" s="11">
        <v>47000</v>
      </c>
      <c r="D61" s="11">
        <v>1600</v>
      </c>
    </row>
    <row r="62" spans="1:4" ht="15">
      <c r="A62" s="7" t="s">
        <v>25</v>
      </c>
      <c r="B62" s="11">
        <v>33000</v>
      </c>
      <c r="C62" s="11">
        <v>13500</v>
      </c>
      <c r="D62" s="11">
        <v>1500</v>
      </c>
    </row>
    <row r="63" spans="1:4" ht="15">
      <c r="A63" s="6"/>
      <c r="B63" s="11"/>
      <c r="C63" s="11"/>
      <c r="D63" s="11"/>
    </row>
    <row r="64" spans="1:4" ht="15">
      <c r="A64" s="6" t="s">
        <v>63</v>
      </c>
      <c r="B64" s="11">
        <v>300</v>
      </c>
      <c r="C64" s="11">
        <v>100</v>
      </c>
      <c r="D64" s="11">
        <v>400</v>
      </c>
    </row>
    <row r="65" spans="1:4" ht="15">
      <c r="A65" s="19"/>
      <c r="B65" s="42"/>
      <c r="C65" s="42"/>
      <c r="D65" s="42"/>
    </row>
    <row r="66" ht="15">
      <c r="A66" s="6" t="s">
        <v>70</v>
      </c>
    </row>
    <row r="67" ht="15">
      <c r="A67" s="6"/>
    </row>
    <row r="68" ht="15">
      <c r="A68" s="6" t="s">
        <v>138</v>
      </c>
    </row>
    <row r="69" ht="15">
      <c r="A69" s="6" t="s">
        <v>139</v>
      </c>
    </row>
    <row r="71" spans="1:8" ht="45.75" customHeight="1">
      <c r="A71" s="43" t="s">
        <v>181</v>
      </c>
      <c r="B71" s="43"/>
      <c r="C71" s="43"/>
      <c r="D71" s="43"/>
      <c r="E71" s="43"/>
      <c r="F71" s="43"/>
      <c r="G71" s="43"/>
      <c r="H71" s="43"/>
    </row>
  </sheetData>
  <sheetProtection/>
  <mergeCells count="1">
    <mergeCell ref="A71:H71"/>
  </mergeCells>
  <printOptions/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OutlineSymbols="0" zoomScale="87" zoomScaleNormal="87" zoomScalePageLayoutView="0" workbookViewId="0" topLeftCell="A42">
      <selection activeCell="A70" sqref="A70:H70"/>
    </sheetView>
  </sheetViews>
  <sheetFormatPr defaultColWidth="11.6640625" defaultRowHeight="15"/>
  <cols>
    <col min="1" max="1" width="23.6640625" style="1" customWidth="1"/>
    <col min="2" max="2" width="13.6640625" style="1" customWidth="1"/>
    <col min="3" max="3" width="3.6640625" style="1" customWidth="1"/>
    <col min="4" max="4" width="13.6640625" style="1" customWidth="1"/>
    <col min="5" max="5" width="3.6640625" style="1" customWidth="1"/>
    <col min="6" max="6" width="13.6640625" style="1" customWidth="1"/>
    <col min="7" max="16384" width="11.6640625" style="1" customWidth="1"/>
  </cols>
  <sheetData>
    <row r="1" spans="1:11" ht="20.25">
      <c r="A1" s="4" t="s">
        <v>6</v>
      </c>
      <c r="B1" s="2"/>
      <c r="C1" s="3"/>
      <c r="D1" s="2"/>
      <c r="E1" s="3"/>
      <c r="F1" s="3"/>
      <c r="G1" s="3"/>
      <c r="H1" s="3"/>
      <c r="I1" s="3"/>
      <c r="J1" s="3"/>
      <c r="K1" s="3"/>
    </row>
    <row r="2" spans="1:11" ht="20.25">
      <c r="A2" s="4" t="s">
        <v>67</v>
      </c>
      <c r="B2" s="2"/>
      <c r="C2" s="3"/>
      <c r="D2" s="2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9.25">
      <c r="A4" s="23" t="s">
        <v>71</v>
      </c>
      <c r="B4" s="24" t="s">
        <v>66</v>
      </c>
      <c r="C4" s="19"/>
      <c r="D4" s="25" t="s">
        <v>3</v>
      </c>
      <c r="E4" s="26"/>
      <c r="F4" s="25" t="s">
        <v>4</v>
      </c>
      <c r="G4" s="6"/>
      <c r="H4" s="3"/>
      <c r="I4" s="3"/>
      <c r="J4" s="3"/>
      <c r="K4" s="3"/>
    </row>
    <row r="5" spans="1:11" ht="15.75">
      <c r="A5" s="5"/>
      <c r="B5" s="6"/>
      <c r="C5" s="5"/>
      <c r="D5" s="6"/>
      <c r="E5" s="6"/>
      <c r="F5" s="6"/>
      <c r="G5" s="6"/>
      <c r="H5" s="3"/>
      <c r="I5" s="3"/>
      <c r="J5" s="3"/>
      <c r="K5" s="3"/>
    </row>
    <row r="6" spans="1:11" ht="15.75">
      <c r="A6" s="7" t="s">
        <v>1</v>
      </c>
      <c r="B6" s="9">
        <f>SUM(B7:B64)</f>
        <v>1460000</v>
      </c>
      <c r="C6" s="6"/>
      <c r="D6" s="9">
        <f>SUM(D7:D64)</f>
        <v>620000</v>
      </c>
      <c r="E6" s="6"/>
      <c r="F6" s="9">
        <f>SUM(F7:F64)</f>
        <v>110000</v>
      </c>
      <c r="G6" s="10"/>
      <c r="H6" s="3"/>
      <c r="I6" s="3"/>
      <c r="J6" s="3"/>
      <c r="K6" s="3"/>
    </row>
    <row r="7" spans="1:11" ht="15.75">
      <c r="A7" s="7" t="s">
        <v>35</v>
      </c>
      <c r="B7" s="10">
        <v>10000</v>
      </c>
      <c r="C7" s="11"/>
      <c r="D7" s="10">
        <v>1400</v>
      </c>
      <c r="E7" s="11"/>
      <c r="F7" s="10">
        <v>2100</v>
      </c>
      <c r="G7" s="10"/>
      <c r="H7" s="3"/>
      <c r="I7" s="3"/>
      <c r="J7" s="3"/>
      <c r="K7" s="3"/>
    </row>
    <row r="8" spans="1:11" ht="15.75">
      <c r="A8" s="7" t="s">
        <v>43</v>
      </c>
      <c r="B8" s="10">
        <v>27000</v>
      </c>
      <c r="C8" s="11"/>
      <c r="D8" s="10">
        <v>8500</v>
      </c>
      <c r="E8" s="11"/>
      <c r="F8" s="10">
        <v>2900</v>
      </c>
      <c r="G8" s="10"/>
      <c r="H8" s="3"/>
      <c r="I8" s="3"/>
      <c r="J8" s="3"/>
      <c r="K8" s="3"/>
    </row>
    <row r="9" spans="1:11" ht="15.75">
      <c r="A9" s="7" t="s">
        <v>47</v>
      </c>
      <c r="B9" s="12">
        <v>15500</v>
      </c>
      <c r="C9" s="11"/>
      <c r="D9" s="12">
        <v>5100</v>
      </c>
      <c r="E9" s="11"/>
      <c r="F9" s="12">
        <v>2200</v>
      </c>
      <c r="G9" s="10"/>
      <c r="H9" s="3"/>
      <c r="I9" s="3"/>
      <c r="J9" s="3"/>
      <c r="K9" s="3"/>
    </row>
    <row r="10" spans="1:11" ht="15.75">
      <c r="A10" s="7" t="s">
        <v>44</v>
      </c>
      <c r="B10" s="12">
        <v>37500</v>
      </c>
      <c r="C10" s="11"/>
      <c r="D10" s="12">
        <v>15600</v>
      </c>
      <c r="E10" s="11"/>
      <c r="F10" s="12">
        <v>3700</v>
      </c>
      <c r="G10" s="10"/>
      <c r="H10" s="3"/>
      <c r="I10" s="3"/>
      <c r="J10" s="3"/>
      <c r="K10" s="3"/>
    </row>
    <row r="11" spans="1:11" ht="15.75">
      <c r="A11" s="7" t="s">
        <v>26</v>
      </c>
      <c r="B11" s="10">
        <v>80000</v>
      </c>
      <c r="C11" s="11"/>
      <c r="D11" s="12">
        <v>35000</v>
      </c>
      <c r="E11" s="11"/>
      <c r="F11" s="12">
        <v>2900</v>
      </c>
      <c r="G11" s="10"/>
      <c r="H11" s="3"/>
      <c r="I11" s="3"/>
      <c r="J11" s="3"/>
      <c r="K11" s="3"/>
    </row>
    <row r="12" spans="1:11" ht="15.75">
      <c r="A12" s="7" t="s">
        <v>45</v>
      </c>
      <c r="B12" s="10">
        <v>50000</v>
      </c>
      <c r="C12" s="11"/>
      <c r="D12" s="10">
        <v>19700</v>
      </c>
      <c r="E12" s="11"/>
      <c r="F12" s="10">
        <v>3300</v>
      </c>
      <c r="G12" s="10"/>
      <c r="H12" s="3"/>
      <c r="I12" s="3"/>
      <c r="J12" s="3"/>
      <c r="K12" s="3"/>
    </row>
    <row r="13" spans="1:11" ht="15.75">
      <c r="A13" s="7" t="s">
        <v>48</v>
      </c>
      <c r="B13" s="10">
        <v>5700</v>
      </c>
      <c r="C13" s="11"/>
      <c r="D13" s="10">
        <v>1900</v>
      </c>
      <c r="E13" s="11"/>
      <c r="F13" s="12">
        <v>1900</v>
      </c>
      <c r="G13" s="10"/>
      <c r="H13" s="3"/>
      <c r="I13" s="3"/>
      <c r="J13" s="3"/>
      <c r="K13" s="3"/>
    </row>
    <row r="14" spans="1:11" ht="15.75">
      <c r="A14" s="7" t="s">
        <v>27</v>
      </c>
      <c r="B14" s="10">
        <v>28500</v>
      </c>
      <c r="C14" s="11"/>
      <c r="D14" s="10">
        <v>12300</v>
      </c>
      <c r="E14" s="11"/>
      <c r="F14" s="12">
        <v>3200</v>
      </c>
      <c r="G14" s="10"/>
      <c r="H14" s="3"/>
      <c r="I14" s="3"/>
      <c r="J14" s="3"/>
      <c r="K14" s="3"/>
    </row>
    <row r="15" spans="1:11" ht="15.75">
      <c r="A15" s="7" t="s">
        <v>10</v>
      </c>
      <c r="B15" s="10">
        <v>36000</v>
      </c>
      <c r="C15" s="11"/>
      <c r="D15" s="10">
        <v>18100</v>
      </c>
      <c r="E15" s="11"/>
      <c r="F15" s="10">
        <v>1700</v>
      </c>
      <c r="G15" s="10"/>
      <c r="H15" s="3"/>
      <c r="I15" s="3"/>
      <c r="J15" s="3"/>
      <c r="K15" s="3"/>
    </row>
    <row r="16" spans="1:11" ht="15.75">
      <c r="A16" s="7" t="s">
        <v>52</v>
      </c>
      <c r="B16" s="10">
        <v>14200</v>
      </c>
      <c r="C16" s="10"/>
      <c r="D16" s="13">
        <v>5600</v>
      </c>
      <c r="E16" s="10"/>
      <c r="F16" s="10">
        <v>2400</v>
      </c>
      <c r="G16" s="10"/>
      <c r="H16" s="3"/>
      <c r="I16" s="3"/>
      <c r="J16" s="3"/>
      <c r="K16" s="3"/>
    </row>
    <row r="17" spans="1:11" ht="15.75">
      <c r="A17" s="7" t="s">
        <v>28</v>
      </c>
      <c r="B17" s="12">
        <v>24000</v>
      </c>
      <c r="C17" s="11"/>
      <c r="D17" s="12">
        <v>10500</v>
      </c>
      <c r="E17" s="11"/>
      <c r="F17" s="12">
        <v>1600</v>
      </c>
      <c r="G17" s="10"/>
      <c r="H17" s="3"/>
      <c r="I17" s="3"/>
      <c r="J17" s="3"/>
      <c r="K17" s="3"/>
    </row>
    <row r="18" spans="1:11" ht="15.75">
      <c r="A18" s="14" t="s">
        <v>53</v>
      </c>
      <c r="B18" s="15">
        <v>24000</v>
      </c>
      <c r="C18" s="15"/>
      <c r="D18" s="15">
        <v>8700</v>
      </c>
      <c r="E18" s="15"/>
      <c r="F18" s="15">
        <v>3800</v>
      </c>
      <c r="G18" s="10"/>
      <c r="H18" s="3"/>
      <c r="I18" s="3"/>
      <c r="J18" s="3"/>
      <c r="K18" s="3"/>
    </row>
    <row r="19" spans="1:11" ht="15.75">
      <c r="A19" s="14" t="s">
        <v>54</v>
      </c>
      <c r="B19" s="15">
        <v>8500</v>
      </c>
      <c r="C19" s="15"/>
      <c r="D19" s="15">
        <v>2200</v>
      </c>
      <c r="E19" s="15"/>
      <c r="F19" s="15">
        <v>2600</v>
      </c>
      <c r="G19" s="10"/>
      <c r="H19" s="3"/>
      <c r="I19" s="3"/>
      <c r="J19" s="3"/>
      <c r="K19" s="3"/>
    </row>
    <row r="20" spans="1:11" ht="15.75">
      <c r="A20" s="7" t="s">
        <v>15</v>
      </c>
      <c r="B20" s="10">
        <v>30500</v>
      </c>
      <c r="C20" s="11"/>
      <c r="D20" s="10">
        <v>13400</v>
      </c>
      <c r="E20" s="11"/>
      <c r="F20" s="10">
        <v>1400</v>
      </c>
      <c r="G20" s="10"/>
      <c r="H20" s="3"/>
      <c r="I20" s="3"/>
      <c r="J20" s="3"/>
      <c r="K20" s="3"/>
    </row>
    <row r="21" spans="1:11" ht="15.75">
      <c r="A21" s="7" t="s">
        <v>11</v>
      </c>
      <c r="B21" s="10">
        <v>5700</v>
      </c>
      <c r="C21" s="11"/>
      <c r="D21" s="10">
        <v>1600</v>
      </c>
      <c r="E21" s="11"/>
      <c r="F21" s="10">
        <v>1100</v>
      </c>
      <c r="G21" s="10"/>
      <c r="H21" s="3"/>
      <c r="I21" s="3"/>
      <c r="J21" s="3"/>
      <c r="K21" s="3"/>
    </row>
    <row r="22" spans="1:11" ht="15.75">
      <c r="A22" s="7" t="s">
        <v>12</v>
      </c>
      <c r="B22" s="12">
        <v>32500</v>
      </c>
      <c r="C22" s="11"/>
      <c r="D22" s="10">
        <v>15300</v>
      </c>
      <c r="E22" s="11"/>
      <c r="F22" s="12">
        <v>2300</v>
      </c>
      <c r="G22" s="10"/>
      <c r="H22" s="3"/>
      <c r="I22" s="3"/>
      <c r="J22" s="3"/>
      <c r="K22" s="3"/>
    </row>
    <row r="23" spans="1:11" ht="15.75">
      <c r="A23" s="7" t="s">
        <v>36</v>
      </c>
      <c r="B23" s="12">
        <v>3600</v>
      </c>
      <c r="C23" s="11"/>
      <c r="D23" s="12">
        <v>1600</v>
      </c>
      <c r="E23" s="11"/>
      <c r="F23" s="12">
        <v>500</v>
      </c>
      <c r="G23" s="10"/>
      <c r="H23" s="3"/>
      <c r="I23" s="3"/>
      <c r="J23" s="3"/>
      <c r="K23" s="3"/>
    </row>
    <row r="24" spans="1:11" ht="15.75">
      <c r="A24" s="7" t="s">
        <v>16</v>
      </c>
      <c r="B24" s="12">
        <v>66000</v>
      </c>
      <c r="C24" s="11"/>
      <c r="D24" s="10">
        <v>29500</v>
      </c>
      <c r="E24" s="11"/>
      <c r="F24" s="12">
        <v>1100</v>
      </c>
      <c r="G24" s="10"/>
      <c r="H24" s="3"/>
      <c r="I24" s="3"/>
      <c r="J24" s="3"/>
      <c r="K24" s="3"/>
    </row>
    <row r="25" spans="1:11" ht="15.75">
      <c r="A25" s="14" t="s">
        <v>55</v>
      </c>
      <c r="B25" s="15">
        <v>2400</v>
      </c>
      <c r="C25" s="15"/>
      <c r="D25" s="15">
        <v>600</v>
      </c>
      <c r="E25" s="15"/>
      <c r="F25" s="15">
        <v>800</v>
      </c>
      <c r="G25" s="10"/>
      <c r="H25" s="3"/>
      <c r="I25" s="3"/>
      <c r="J25" s="3"/>
      <c r="K25" s="3"/>
    </row>
    <row r="26" spans="1:11" ht="15.75">
      <c r="A26" s="7" t="s">
        <v>13</v>
      </c>
      <c r="B26" s="13" t="s">
        <v>2</v>
      </c>
      <c r="C26" s="11"/>
      <c r="D26" s="13" t="s">
        <v>2</v>
      </c>
      <c r="E26" s="11"/>
      <c r="F26" s="13" t="s">
        <v>2</v>
      </c>
      <c r="G26" s="10"/>
      <c r="H26" s="3"/>
      <c r="I26" s="3"/>
      <c r="J26" s="3"/>
      <c r="K26" s="3"/>
    </row>
    <row r="27" spans="1:11" ht="15.75">
      <c r="A27" s="7" t="s">
        <v>29</v>
      </c>
      <c r="B27" s="10">
        <v>29000</v>
      </c>
      <c r="C27" s="11"/>
      <c r="D27" s="10">
        <v>13300</v>
      </c>
      <c r="E27" s="11"/>
      <c r="F27" s="10">
        <v>2300</v>
      </c>
      <c r="G27" s="10"/>
      <c r="H27" s="3"/>
      <c r="I27" s="3"/>
      <c r="J27" s="3"/>
      <c r="K27" s="3"/>
    </row>
    <row r="28" spans="1:11" ht="15.75">
      <c r="A28" s="7" t="s">
        <v>7</v>
      </c>
      <c r="B28" s="10">
        <v>61000</v>
      </c>
      <c r="C28" s="11"/>
      <c r="D28" s="10">
        <v>28500</v>
      </c>
      <c r="E28" s="11"/>
      <c r="F28" s="10">
        <v>3800</v>
      </c>
      <c r="G28" s="10"/>
      <c r="H28" s="3"/>
      <c r="I28" s="3"/>
      <c r="J28" s="3"/>
      <c r="K28" s="3"/>
    </row>
    <row r="29" spans="1:11" ht="15.75">
      <c r="A29" s="7" t="s">
        <v>8</v>
      </c>
      <c r="B29" s="10">
        <v>57000</v>
      </c>
      <c r="C29" s="11"/>
      <c r="D29" s="10">
        <v>27500</v>
      </c>
      <c r="E29" s="11"/>
      <c r="F29" s="12">
        <v>1400</v>
      </c>
      <c r="G29" s="10"/>
      <c r="H29" s="3"/>
      <c r="I29" s="3"/>
      <c r="J29" s="3"/>
      <c r="K29" s="3"/>
    </row>
    <row r="30" spans="1:11" ht="15.75">
      <c r="A30" s="7" t="s">
        <v>17</v>
      </c>
      <c r="B30" s="12">
        <v>44500</v>
      </c>
      <c r="C30" s="11"/>
      <c r="D30" s="10">
        <v>22000</v>
      </c>
      <c r="E30" s="11"/>
      <c r="F30" s="12">
        <v>2300</v>
      </c>
      <c r="G30" s="10"/>
      <c r="H30" s="3"/>
      <c r="I30" s="3"/>
      <c r="J30" s="3"/>
      <c r="K30" s="3"/>
    </row>
    <row r="31" spans="1:11" ht="15.75">
      <c r="A31" s="7" t="s">
        <v>30</v>
      </c>
      <c r="B31" s="10">
        <v>43000</v>
      </c>
      <c r="C31" s="11"/>
      <c r="D31" s="10">
        <v>20500</v>
      </c>
      <c r="E31" s="11"/>
      <c r="F31" s="10">
        <v>2800</v>
      </c>
      <c r="G31" s="10"/>
      <c r="H31" s="3"/>
      <c r="I31" s="3"/>
      <c r="J31" s="3"/>
      <c r="K31" s="3"/>
    </row>
    <row r="32" spans="1:11" ht="15.75">
      <c r="A32" s="7" t="s">
        <v>18</v>
      </c>
      <c r="B32" s="10">
        <v>6400</v>
      </c>
      <c r="C32" s="11"/>
      <c r="D32" s="10">
        <v>1700</v>
      </c>
      <c r="E32" s="11"/>
      <c r="F32" s="12">
        <v>600</v>
      </c>
      <c r="G32" s="10"/>
      <c r="H32" s="3"/>
      <c r="I32" s="3"/>
      <c r="J32" s="3"/>
      <c r="K32" s="3"/>
    </row>
    <row r="33" spans="1:11" ht="15.75">
      <c r="A33" s="7" t="s">
        <v>37</v>
      </c>
      <c r="B33" s="10">
        <v>31500</v>
      </c>
      <c r="C33" s="11"/>
      <c r="D33" s="10">
        <v>13800</v>
      </c>
      <c r="E33" s="11"/>
      <c r="F33" s="10">
        <v>1500</v>
      </c>
      <c r="G33" s="10"/>
      <c r="H33" s="3"/>
      <c r="I33" s="3"/>
      <c r="J33" s="3"/>
      <c r="K33" s="3"/>
    </row>
    <row r="34" spans="1:11" ht="15.75">
      <c r="A34" s="7" t="s">
        <v>19</v>
      </c>
      <c r="B34" s="10">
        <v>20500</v>
      </c>
      <c r="C34" s="11"/>
      <c r="D34" s="10">
        <v>9900</v>
      </c>
      <c r="E34" s="11"/>
      <c r="F34" s="10">
        <v>1800</v>
      </c>
      <c r="G34" s="10"/>
      <c r="H34" s="3"/>
      <c r="I34" s="3"/>
      <c r="J34" s="3"/>
      <c r="K34" s="3"/>
    </row>
    <row r="35" spans="1:11" ht="15.75">
      <c r="A35" s="7" t="s">
        <v>31</v>
      </c>
      <c r="B35" s="10">
        <v>38500</v>
      </c>
      <c r="C35" s="11"/>
      <c r="D35" s="10">
        <v>16400</v>
      </c>
      <c r="E35" s="11"/>
      <c r="F35" s="10">
        <v>2800</v>
      </c>
      <c r="G35" s="10"/>
      <c r="H35" s="3"/>
      <c r="I35" s="3"/>
      <c r="J35" s="3"/>
      <c r="K35" s="3"/>
    </row>
    <row r="36" spans="1:11" ht="15.75">
      <c r="A36" s="7" t="s">
        <v>32</v>
      </c>
      <c r="B36" s="10">
        <v>41000</v>
      </c>
      <c r="C36" s="11"/>
      <c r="D36" s="10">
        <v>19500</v>
      </c>
      <c r="E36" s="11"/>
      <c r="F36" s="10">
        <v>1700</v>
      </c>
      <c r="G36" s="10"/>
      <c r="H36" s="3"/>
      <c r="I36" s="3"/>
      <c r="J36" s="3"/>
      <c r="K36" s="3"/>
    </row>
    <row r="37" spans="1:11" ht="15.75">
      <c r="A37" s="7" t="s">
        <v>20</v>
      </c>
      <c r="B37" s="10">
        <v>49500</v>
      </c>
      <c r="C37" s="11"/>
      <c r="D37" s="10">
        <v>19900</v>
      </c>
      <c r="E37" s="11"/>
      <c r="F37" s="10">
        <v>2500</v>
      </c>
      <c r="G37" s="10"/>
      <c r="H37" s="3"/>
      <c r="I37" s="3"/>
      <c r="J37" s="3"/>
      <c r="K37" s="3"/>
    </row>
    <row r="38" spans="1:11" ht="15.75">
      <c r="A38" s="14" t="s">
        <v>56</v>
      </c>
      <c r="B38" s="15">
        <v>8900</v>
      </c>
      <c r="C38" s="15"/>
      <c r="D38" s="15">
        <v>3800</v>
      </c>
      <c r="E38" s="15"/>
      <c r="F38" s="15">
        <v>800</v>
      </c>
      <c r="G38" s="10"/>
      <c r="H38" s="3"/>
      <c r="I38" s="3"/>
      <c r="J38" s="3"/>
      <c r="K38" s="3"/>
    </row>
    <row r="39" spans="1:11" ht="15.75">
      <c r="A39" s="7" t="s">
        <v>21</v>
      </c>
      <c r="B39" s="10">
        <v>7400</v>
      </c>
      <c r="C39" s="11"/>
      <c r="D39" s="10">
        <v>2300</v>
      </c>
      <c r="E39" s="11"/>
      <c r="F39" s="12">
        <v>1600</v>
      </c>
      <c r="G39" s="10"/>
      <c r="H39" s="3"/>
      <c r="I39" s="3"/>
      <c r="J39" s="3"/>
      <c r="K39" s="3"/>
    </row>
    <row r="40" spans="1:11" ht="15.75">
      <c r="A40" s="7" t="s">
        <v>33</v>
      </c>
      <c r="B40" s="10">
        <v>9900</v>
      </c>
      <c r="C40" s="11"/>
      <c r="D40" s="10">
        <v>2300</v>
      </c>
      <c r="E40" s="11"/>
      <c r="F40" s="10">
        <v>1900</v>
      </c>
      <c r="G40" s="10"/>
      <c r="H40" s="3"/>
      <c r="I40" s="3"/>
      <c r="J40" s="3"/>
      <c r="K40" s="3"/>
    </row>
    <row r="41" spans="1:11" ht="15.75">
      <c r="A41" s="7" t="s">
        <v>34</v>
      </c>
      <c r="B41" s="10">
        <v>24500</v>
      </c>
      <c r="C41" s="11"/>
      <c r="D41" s="10">
        <v>10700</v>
      </c>
      <c r="E41" s="11"/>
      <c r="F41" s="12">
        <v>2900</v>
      </c>
      <c r="G41" s="10"/>
      <c r="H41" s="3"/>
      <c r="I41" s="3"/>
      <c r="J41" s="3"/>
      <c r="K41" s="3"/>
    </row>
    <row r="42" spans="1:11" ht="15.75">
      <c r="A42" s="14" t="s">
        <v>57</v>
      </c>
      <c r="B42" s="16" t="s">
        <v>5</v>
      </c>
      <c r="C42" s="15"/>
      <c r="D42" s="16" t="s">
        <v>2</v>
      </c>
      <c r="E42" s="15"/>
      <c r="F42" s="16" t="s">
        <v>2</v>
      </c>
      <c r="G42" s="10"/>
      <c r="H42" s="3"/>
      <c r="I42" s="3"/>
      <c r="J42" s="3"/>
      <c r="K42" s="3"/>
    </row>
    <row r="43" spans="1:11" ht="15.75">
      <c r="A43" s="7" t="s">
        <v>38</v>
      </c>
      <c r="B43" s="12">
        <v>11700</v>
      </c>
      <c r="C43" s="11"/>
      <c r="D43" s="12">
        <v>4100</v>
      </c>
      <c r="E43" s="11"/>
      <c r="F43" s="12">
        <v>2100</v>
      </c>
      <c r="G43" s="10"/>
      <c r="H43" s="3"/>
      <c r="I43" s="3"/>
      <c r="J43" s="3"/>
      <c r="K43" s="3"/>
    </row>
    <row r="44" spans="1:11" ht="15.75">
      <c r="A44" s="17" t="s">
        <v>58</v>
      </c>
      <c r="B44" s="16" t="s">
        <v>5</v>
      </c>
      <c r="C44" s="10"/>
      <c r="D44" s="16" t="s">
        <v>5</v>
      </c>
      <c r="E44" s="10"/>
      <c r="F44" s="16" t="s">
        <v>2</v>
      </c>
      <c r="G44" s="10"/>
      <c r="H44" s="3"/>
      <c r="I44" s="3"/>
      <c r="J44" s="3"/>
      <c r="K44" s="3"/>
    </row>
    <row r="45" spans="1:11" ht="15.75">
      <c r="A45" s="7" t="s">
        <v>39</v>
      </c>
      <c r="B45" s="10">
        <v>19200</v>
      </c>
      <c r="C45" s="11"/>
      <c r="D45" s="10">
        <v>8500</v>
      </c>
      <c r="E45" s="11"/>
      <c r="F45" s="10">
        <v>1100</v>
      </c>
      <c r="G45" s="10"/>
      <c r="H45" s="3"/>
      <c r="I45" s="3"/>
      <c r="J45" s="3"/>
      <c r="K45" s="3"/>
    </row>
    <row r="46" spans="1:11" ht="15.75">
      <c r="A46" s="7" t="s">
        <v>40</v>
      </c>
      <c r="B46" s="10">
        <v>800</v>
      </c>
      <c r="C46" s="11"/>
      <c r="D46" s="10">
        <v>300</v>
      </c>
      <c r="E46" s="11"/>
      <c r="F46" s="10">
        <v>200</v>
      </c>
      <c r="G46" s="10"/>
      <c r="H46" s="3"/>
      <c r="I46" s="3"/>
      <c r="J46" s="3"/>
      <c r="K46" s="3"/>
    </row>
    <row r="47" spans="1:11" ht="15.75">
      <c r="A47" s="7" t="s">
        <v>41</v>
      </c>
      <c r="B47" s="10">
        <v>13700</v>
      </c>
      <c r="C47" s="11"/>
      <c r="D47" s="12">
        <v>5400</v>
      </c>
      <c r="E47" s="11"/>
      <c r="F47" s="12">
        <v>2200</v>
      </c>
      <c r="G47" s="10"/>
      <c r="H47" s="3"/>
      <c r="I47" s="3"/>
      <c r="J47" s="3"/>
      <c r="K47" s="3"/>
    </row>
    <row r="48" spans="1:11" ht="15.75">
      <c r="A48" s="7" t="s">
        <v>49</v>
      </c>
      <c r="B48" s="10">
        <v>15300</v>
      </c>
      <c r="C48" s="11"/>
      <c r="D48" s="10">
        <v>6700</v>
      </c>
      <c r="E48" s="11"/>
      <c r="F48" s="10">
        <v>1400</v>
      </c>
      <c r="G48" s="10"/>
      <c r="H48" s="3"/>
      <c r="I48" s="3"/>
      <c r="J48" s="3"/>
      <c r="K48" s="3"/>
    </row>
    <row r="49" spans="1:11" ht="15.75">
      <c r="A49" s="7" t="s">
        <v>22</v>
      </c>
      <c r="B49" s="12">
        <v>27000</v>
      </c>
      <c r="C49" s="11"/>
      <c r="D49" s="12">
        <v>8700</v>
      </c>
      <c r="E49" s="11"/>
      <c r="F49" s="12">
        <v>1800</v>
      </c>
      <c r="G49" s="10"/>
      <c r="H49" s="3"/>
      <c r="I49" s="3"/>
      <c r="J49" s="3"/>
      <c r="K49" s="3"/>
    </row>
    <row r="50" spans="1:11" ht="15.75">
      <c r="A50" s="7" t="s">
        <v>9</v>
      </c>
      <c r="B50" s="10">
        <v>76000</v>
      </c>
      <c r="C50" s="11"/>
      <c r="D50" s="10">
        <v>34500</v>
      </c>
      <c r="E50" s="11"/>
      <c r="F50" s="10">
        <v>5200</v>
      </c>
      <c r="G50" s="10"/>
      <c r="H50" s="3"/>
      <c r="I50" s="3"/>
      <c r="J50" s="3"/>
      <c r="K50" s="3"/>
    </row>
    <row r="51" spans="1:11" ht="15.75">
      <c r="A51" s="7" t="s">
        <v>46</v>
      </c>
      <c r="B51" s="10">
        <v>63000</v>
      </c>
      <c r="C51" s="11"/>
      <c r="D51" s="10">
        <v>21000</v>
      </c>
      <c r="E51" s="11"/>
      <c r="F51" s="10">
        <v>8600</v>
      </c>
      <c r="G51" s="10"/>
      <c r="H51" s="3"/>
      <c r="I51" s="3"/>
      <c r="J51" s="3"/>
      <c r="K51" s="3"/>
    </row>
    <row r="52" spans="1:11" ht="15.75">
      <c r="A52" s="6" t="s">
        <v>62</v>
      </c>
      <c r="B52" s="10">
        <v>200</v>
      </c>
      <c r="C52" s="10"/>
      <c r="D52" s="16" t="s">
        <v>5</v>
      </c>
      <c r="E52" s="10"/>
      <c r="F52" s="16" t="s">
        <v>5</v>
      </c>
      <c r="G52" s="10"/>
      <c r="H52" s="3"/>
      <c r="I52" s="3"/>
      <c r="J52" s="3"/>
      <c r="K52" s="3"/>
    </row>
    <row r="53" spans="1:11" ht="15.75">
      <c r="A53" s="17" t="s">
        <v>59</v>
      </c>
      <c r="B53" s="18">
        <v>4900</v>
      </c>
      <c r="C53" s="10"/>
      <c r="D53" s="18">
        <v>1500</v>
      </c>
      <c r="E53" s="10"/>
      <c r="F53" s="10">
        <v>1100</v>
      </c>
      <c r="G53" s="10"/>
      <c r="H53" s="3"/>
      <c r="I53" s="3"/>
      <c r="J53" s="3"/>
      <c r="K53" s="3"/>
    </row>
    <row r="54" spans="1:11" ht="15.75">
      <c r="A54" s="7" t="s">
        <v>50</v>
      </c>
      <c r="B54" s="10">
        <v>15300</v>
      </c>
      <c r="C54" s="11"/>
      <c r="D54" s="10">
        <v>6600</v>
      </c>
      <c r="E54" s="11"/>
      <c r="F54" s="10">
        <v>2200</v>
      </c>
      <c r="G54" s="10"/>
      <c r="H54" s="3"/>
      <c r="I54" s="3"/>
      <c r="J54" s="3"/>
      <c r="K54" s="3"/>
    </row>
    <row r="55" spans="1:11" ht="15.75">
      <c r="A55" s="7" t="s">
        <v>51</v>
      </c>
      <c r="B55" s="12">
        <v>20500</v>
      </c>
      <c r="C55" s="11"/>
      <c r="D55" s="12">
        <v>9300</v>
      </c>
      <c r="E55" s="11"/>
      <c r="F55" s="12">
        <v>1400</v>
      </c>
      <c r="G55" s="10"/>
      <c r="H55" s="3"/>
      <c r="I55" s="3"/>
      <c r="J55" s="3"/>
      <c r="K55" s="3"/>
    </row>
    <row r="56" spans="1:11" ht="15.75">
      <c r="A56" s="17" t="s">
        <v>60</v>
      </c>
      <c r="B56" s="18">
        <v>4300</v>
      </c>
      <c r="C56" s="10"/>
      <c r="D56" s="18">
        <v>400</v>
      </c>
      <c r="E56" s="10"/>
      <c r="F56" s="10">
        <v>1700</v>
      </c>
      <c r="G56" s="10"/>
      <c r="H56" s="3"/>
      <c r="I56" s="3"/>
      <c r="J56" s="3"/>
      <c r="K56" s="3"/>
    </row>
    <row r="57" spans="1:11" ht="15.75">
      <c r="A57" s="7" t="s">
        <v>14</v>
      </c>
      <c r="B57" s="10">
        <v>200</v>
      </c>
      <c r="C57" s="11"/>
      <c r="D57" s="13" t="s">
        <v>5</v>
      </c>
      <c r="E57" s="11"/>
      <c r="F57" s="13" t="s">
        <v>5</v>
      </c>
      <c r="G57" s="10"/>
      <c r="H57" s="3"/>
      <c r="I57" s="3"/>
      <c r="J57" s="3"/>
      <c r="K57" s="3"/>
    </row>
    <row r="58" spans="1:11" ht="15.75">
      <c r="A58" s="7" t="s">
        <v>42</v>
      </c>
      <c r="B58" s="10">
        <v>51000</v>
      </c>
      <c r="C58" s="11"/>
      <c r="D58" s="10">
        <v>22500</v>
      </c>
      <c r="E58" s="11"/>
      <c r="F58" s="10">
        <v>3700</v>
      </c>
      <c r="G58" s="10"/>
      <c r="H58" s="3"/>
      <c r="I58" s="3"/>
      <c r="J58" s="3"/>
      <c r="K58" s="3"/>
    </row>
    <row r="59" spans="1:11" ht="15.75">
      <c r="A59" s="7" t="s">
        <v>23</v>
      </c>
      <c r="B59" s="10">
        <v>20500</v>
      </c>
      <c r="C59" s="11"/>
      <c r="D59" s="10">
        <v>8400</v>
      </c>
      <c r="E59" s="11"/>
      <c r="F59" s="10">
        <v>1600</v>
      </c>
      <c r="G59" s="10"/>
      <c r="H59" s="3"/>
      <c r="I59" s="3"/>
      <c r="J59" s="3"/>
      <c r="K59" s="3"/>
    </row>
    <row r="60" spans="1:11" ht="15.75">
      <c r="A60" s="17" t="s">
        <v>61</v>
      </c>
      <c r="B60" s="10">
        <v>600</v>
      </c>
      <c r="C60" s="10"/>
      <c r="D60" s="16" t="s">
        <v>2</v>
      </c>
      <c r="E60" s="10"/>
      <c r="F60" s="16" t="s">
        <v>5</v>
      </c>
      <c r="G60" s="10"/>
      <c r="H60" s="3"/>
      <c r="I60" s="3"/>
      <c r="J60" s="3"/>
      <c r="K60" s="3"/>
    </row>
    <row r="61" spans="1:11" ht="15.75">
      <c r="A61" s="7" t="s">
        <v>24</v>
      </c>
      <c r="B61" s="10">
        <v>105000</v>
      </c>
      <c r="C61" s="11"/>
      <c r="D61" s="10">
        <v>47500</v>
      </c>
      <c r="E61" s="11"/>
      <c r="F61" s="12">
        <v>1800</v>
      </c>
      <c r="G61" s="10"/>
      <c r="H61" s="3"/>
      <c r="I61" s="3"/>
      <c r="J61" s="3"/>
      <c r="K61" s="3"/>
    </row>
    <row r="62" spans="1:11" ht="15.75">
      <c r="A62" s="7" t="s">
        <v>25</v>
      </c>
      <c r="B62" s="10">
        <v>36500</v>
      </c>
      <c r="C62" s="11"/>
      <c r="D62" s="10">
        <v>15800</v>
      </c>
      <c r="E62" s="11"/>
      <c r="F62" s="12">
        <v>1300</v>
      </c>
      <c r="G62" s="10"/>
      <c r="H62" s="3"/>
      <c r="I62" s="3"/>
      <c r="J62" s="3"/>
      <c r="K62" s="3"/>
    </row>
    <row r="63" spans="1:11" ht="15.75">
      <c r="A63" s="6"/>
      <c r="B63" s="10"/>
      <c r="C63" s="10"/>
      <c r="D63" s="10"/>
      <c r="E63" s="10"/>
      <c r="F63" s="10"/>
      <c r="G63" s="10"/>
      <c r="H63" s="3"/>
      <c r="I63" s="3"/>
      <c r="J63" s="3"/>
      <c r="K63" s="3"/>
    </row>
    <row r="64" spans="1:11" ht="15.75">
      <c r="A64" s="6" t="s">
        <v>63</v>
      </c>
      <c r="B64" s="10">
        <v>100</v>
      </c>
      <c r="C64" s="10"/>
      <c r="D64" s="10">
        <v>100</v>
      </c>
      <c r="E64" s="10"/>
      <c r="F64" s="10">
        <v>400</v>
      </c>
      <c r="G64" s="10"/>
      <c r="H64" s="3"/>
      <c r="I64" s="3"/>
      <c r="J64" s="3"/>
      <c r="K64" s="3"/>
    </row>
    <row r="65" spans="1:11" ht="15.75">
      <c r="A65" s="19"/>
      <c r="B65" s="20"/>
      <c r="C65" s="20"/>
      <c r="D65" s="20"/>
      <c r="E65" s="20"/>
      <c r="F65" s="20"/>
      <c r="G65" s="10"/>
      <c r="H65" s="3"/>
      <c r="I65" s="3"/>
      <c r="J65" s="3"/>
      <c r="K65" s="3"/>
    </row>
    <row r="66" spans="1:11" ht="15.75">
      <c r="A66" s="6" t="s">
        <v>70</v>
      </c>
      <c r="B66" s="10"/>
      <c r="C66" s="10"/>
      <c r="D66" s="10"/>
      <c r="E66" s="10"/>
      <c r="F66" s="10"/>
      <c r="G66" s="10"/>
      <c r="H66" s="3"/>
      <c r="I66" s="3"/>
      <c r="J66" s="3"/>
      <c r="K66" s="3"/>
    </row>
    <row r="67" spans="1:11" ht="15.75">
      <c r="A67" s="6"/>
      <c r="B67" s="10"/>
      <c r="C67" s="10"/>
      <c r="D67" s="10"/>
      <c r="E67" s="10"/>
      <c r="F67" s="10"/>
      <c r="G67" s="10"/>
      <c r="H67" s="3"/>
      <c r="I67" s="3"/>
      <c r="J67" s="3"/>
      <c r="K67" s="3"/>
    </row>
    <row r="68" spans="1:11" ht="15.75">
      <c r="A68" s="6" t="s">
        <v>64</v>
      </c>
      <c r="B68" s="10"/>
      <c r="C68" s="10"/>
      <c r="D68" s="10"/>
      <c r="E68" s="10"/>
      <c r="F68" s="10"/>
      <c r="G68" s="10"/>
      <c r="H68" s="3"/>
      <c r="I68" s="3"/>
      <c r="J68" s="3"/>
      <c r="K68" s="3"/>
    </row>
    <row r="69" spans="1:11" ht="15.75">
      <c r="A69" s="6"/>
      <c r="B69" s="10"/>
      <c r="C69" s="10"/>
      <c r="D69" s="10"/>
      <c r="E69" s="10"/>
      <c r="F69" s="10"/>
      <c r="G69" s="10"/>
      <c r="H69" s="3"/>
      <c r="I69" s="3"/>
      <c r="J69" s="3"/>
      <c r="K69" s="3"/>
    </row>
    <row r="70" spans="1:11" ht="67.5" customHeight="1">
      <c r="A70" s="43" t="s">
        <v>69</v>
      </c>
      <c r="B70" s="43"/>
      <c r="C70" s="43"/>
      <c r="D70" s="43"/>
      <c r="E70" s="43"/>
      <c r="F70" s="43"/>
      <c r="G70" s="43"/>
      <c r="H70" s="43"/>
      <c r="I70" s="3"/>
      <c r="J70" s="3"/>
      <c r="K70" s="3"/>
    </row>
    <row r="71" spans="1:11" ht="15.75">
      <c r="A71" s="17"/>
      <c r="B71" s="10"/>
      <c r="C71" s="10"/>
      <c r="D71" s="10"/>
      <c r="E71" s="10"/>
      <c r="F71" s="10"/>
      <c r="G71" s="10"/>
      <c r="H71" s="3"/>
      <c r="I71" s="3"/>
      <c r="J71" s="3"/>
      <c r="K71" s="3"/>
    </row>
    <row r="72" spans="1:11" ht="15.75">
      <c r="A72" s="17" t="s">
        <v>68</v>
      </c>
      <c r="B72" s="10"/>
      <c r="C72" s="10"/>
      <c r="D72" s="10"/>
      <c r="E72" s="10"/>
      <c r="F72" s="10"/>
      <c r="G72" s="10"/>
      <c r="H72" s="3"/>
      <c r="I72" s="3"/>
      <c r="J72" s="3"/>
      <c r="K72" s="3"/>
    </row>
    <row r="73" spans="1:11" ht="15.75">
      <c r="A73" s="6"/>
      <c r="B73" s="10"/>
      <c r="C73" s="10"/>
      <c r="D73" s="10"/>
      <c r="E73" s="10"/>
      <c r="F73" s="10"/>
      <c r="G73" s="10"/>
      <c r="H73" s="3"/>
      <c r="I73" s="3"/>
      <c r="J73" s="3"/>
      <c r="K73" s="3"/>
    </row>
    <row r="74" spans="1:11" ht="15.75">
      <c r="A74" s="6"/>
      <c r="B74" s="6"/>
      <c r="C74" s="6"/>
      <c r="D74" s="6"/>
      <c r="E74" s="6"/>
      <c r="F74" s="6"/>
      <c r="G74" s="6"/>
      <c r="H74" s="3"/>
      <c r="I74" s="3"/>
      <c r="J74" s="3"/>
      <c r="K74" s="3"/>
    </row>
    <row r="75" spans="1:11" ht="15.75">
      <c r="A75" s="6"/>
      <c r="B75" s="6"/>
      <c r="C75" s="6"/>
      <c r="D75" s="6"/>
      <c r="E75" s="6"/>
      <c r="F75" s="6"/>
      <c r="G75" s="6"/>
      <c r="H75" s="3"/>
      <c r="I75" s="3"/>
      <c r="J75" s="3"/>
      <c r="K75" s="3"/>
    </row>
    <row r="76" spans="1:11" ht="15.75">
      <c r="A76" s="6"/>
      <c r="B76" s="6"/>
      <c r="C76" s="6"/>
      <c r="D76" s="6"/>
      <c r="E76" s="6"/>
      <c r="F76" s="6"/>
      <c r="G76" s="6"/>
      <c r="H76" s="3"/>
      <c r="I76" s="3"/>
      <c r="J76" s="3"/>
      <c r="K76" s="3"/>
    </row>
    <row r="77" spans="1:11" ht="15.75">
      <c r="A77" s="6"/>
      <c r="B77" s="6"/>
      <c r="C77" s="6"/>
      <c r="D77" s="6"/>
      <c r="E77" s="6"/>
      <c r="F77" s="6"/>
      <c r="G77" s="6"/>
      <c r="H77" s="3"/>
      <c r="I77" s="3"/>
      <c r="J77" s="3"/>
      <c r="K77" s="3"/>
    </row>
    <row r="78" spans="1:11" ht="15.75">
      <c r="A78" s="6"/>
      <c r="B78" s="6"/>
      <c r="C78" s="6"/>
      <c r="D78" s="6"/>
      <c r="E78" s="6"/>
      <c r="F78" s="6"/>
      <c r="G78" s="6"/>
      <c r="H78" s="3"/>
      <c r="I78" s="3"/>
      <c r="J78" s="3"/>
      <c r="K78" s="3"/>
    </row>
    <row r="79" spans="1:11" ht="15.75">
      <c r="A79" s="6"/>
      <c r="B79" s="6"/>
      <c r="C79" s="6"/>
      <c r="D79" s="6"/>
      <c r="E79" s="6"/>
      <c r="F79" s="6"/>
      <c r="G79" s="6"/>
      <c r="H79" s="3"/>
      <c r="I79" s="3"/>
      <c r="J79" s="3"/>
      <c r="K79" s="3"/>
    </row>
    <row r="80" spans="1:11" ht="15.75">
      <c r="A80" s="6"/>
      <c r="B80" s="6"/>
      <c r="C80" s="6"/>
      <c r="D80" s="6"/>
      <c r="E80" s="6"/>
      <c r="F80" s="6"/>
      <c r="G80" s="6"/>
      <c r="H80" s="3"/>
      <c r="I80" s="3"/>
      <c r="J80" s="3"/>
      <c r="K80" s="3"/>
    </row>
    <row r="81" spans="1:11" ht="15.75">
      <c r="A81" s="6"/>
      <c r="B81" s="6"/>
      <c r="C81" s="6"/>
      <c r="D81" s="6"/>
      <c r="E81" s="6"/>
      <c r="F81" s="6"/>
      <c r="G81" s="6"/>
      <c r="H81" s="3"/>
      <c r="I81" s="3"/>
      <c r="J81" s="3"/>
      <c r="K81" s="3"/>
    </row>
    <row r="82" spans="1:7" ht="15.75">
      <c r="A82" s="21"/>
      <c r="B82" s="21"/>
      <c r="C82" s="21"/>
      <c r="D82" s="21"/>
      <c r="E82" s="21"/>
      <c r="F82" s="21"/>
      <c r="G82" s="21"/>
    </row>
    <row r="83" spans="1:7" ht="15.75">
      <c r="A83" s="21"/>
      <c r="B83" s="21"/>
      <c r="C83" s="21"/>
      <c r="D83" s="21"/>
      <c r="E83" s="21"/>
      <c r="F83" s="21"/>
      <c r="G83" s="21"/>
    </row>
    <row r="84" spans="1:7" ht="15.75">
      <c r="A84" s="21"/>
      <c r="B84" s="21"/>
      <c r="C84" s="21"/>
      <c r="D84" s="21"/>
      <c r="E84" s="21"/>
      <c r="F84" s="21"/>
      <c r="G84" s="21"/>
    </row>
    <row r="85" spans="1:7" ht="15.75">
      <c r="A85" s="21"/>
      <c r="B85" s="21"/>
      <c r="C85" s="21"/>
      <c r="D85" s="21"/>
      <c r="E85" s="21"/>
      <c r="F85" s="21"/>
      <c r="G85" s="21"/>
    </row>
    <row r="86" spans="1:7" ht="15.75">
      <c r="A86" s="21"/>
      <c r="B86" s="21"/>
      <c r="C86" s="21"/>
      <c r="D86" s="21"/>
      <c r="E86" s="21"/>
      <c r="F86" s="21"/>
      <c r="G86" s="21"/>
    </row>
    <row r="87" spans="1:7" ht="15.75">
      <c r="A87" s="21"/>
      <c r="B87" s="21"/>
      <c r="C87" s="21"/>
      <c r="D87" s="21"/>
      <c r="E87" s="21"/>
      <c r="F87" s="21"/>
      <c r="G87" s="21"/>
    </row>
    <row r="88" spans="1:7" ht="15.75">
      <c r="A88" s="21"/>
      <c r="B88" s="21"/>
      <c r="C88" s="21"/>
      <c r="D88" s="21"/>
      <c r="E88" s="21"/>
      <c r="F88" s="21"/>
      <c r="G88" s="21"/>
    </row>
    <row r="89" spans="1:7" ht="15.75">
      <c r="A89" s="21"/>
      <c r="B89" s="21"/>
      <c r="C89" s="21"/>
      <c r="D89" s="21"/>
      <c r="E89" s="21"/>
      <c r="F89" s="21"/>
      <c r="G89" s="21"/>
    </row>
    <row r="90" spans="1:7" ht="15.75">
      <c r="A90" s="21"/>
      <c r="B90" s="21"/>
      <c r="C90" s="21"/>
      <c r="D90" s="21"/>
      <c r="E90" s="21"/>
      <c r="F90" s="21"/>
      <c r="G90" s="21"/>
    </row>
    <row r="91" spans="1:7" ht="15.75">
      <c r="A91" s="21"/>
      <c r="B91" s="21"/>
      <c r="C91" s="21"/>
      <c r="D91" s="21"/>
      <c r="E91" s="21"/>
      <c r="F91" s="21"/>
      <c r="G91" s="21"/>
    </row>
    <row r="92" spans="1:7" ht="15.75">
      <c r="A92" s="21"/>
      <c r="B92" s="21"/>
      <c r="C92" s="21"/>
      <c r="D92" s="21"/>
      <c r="E92" s="21"/>
      <c r="F92" s="21"/>
      <c r="G92" s="21"/>
    </row>
    <row r="93" spans="1:7" ht="15.75">
      <c r="A93" s="21"/>
      <c r="B93" s="21"/>
      <c r="C93" s="21"/>
      <c r="D93" s="21"/>
      <c r="E93" s="21"/>
      <c r="F93" s="21"/>
      <c r="G93" s="21"/>
    </row>
    <row r="94" spans="1:7" ht="15.75">
      <c r="A94" s="21"/>
      <c r="B94" s="21"/>
      <c r="C94" s="21"/>
      <c r="D94" s="21"/>
      <c r="E94" s="21"/>
      <c r="F94" s="21"/>
      <c r="G94" s="21"/>
    </row>
    <row r="95" spans="1:7" ht="15.75">
      <c r="A95" s="21"/>
      <c r="B95" s="21"/>
      <c r="C95" s="21"/>
      <c r="D95" s="21"/>
      <c r="E95" s="21"/>
      <c r="F95" s="21"/>
      <c r="G95" s="21"/>
    </row>
    <row r="96" spans="1:7" ht="15.75">
      <c r="A96" s="21"/>
      <c r="B96" s="21"/>
      <c r="C96" s="21"/>
      <c r="D96" s="21"/>
      <c r="E96" s="21"/>
      <c r="F96" s="21"/>
      <c r="G96" s="21"/>
    </row>
    <row r="97" spans="1:7" ht="15.75">
      <c r="A97" s="21"/>
      <c r="B97" s="21"/>
      <c r="C97" s="21"/>
      <c r="D97" s="21"/>
      <c r="E97" s="21"/>
      <c r="F97" s="21"/>
      <c r="G97" s="21"/>
    </row>
    <row r="98" spans="1:7" ht="15.75">
      <c r="A98" s="21"/>
      <c r="B98" s="21"/>
      <c r="C98" s="21"/>
      <c r="D98" s="21"/>
      <c r="E98" s="21"/>
      <c r="F98" s="21"/>
      <c r="G98" s="21"/>
    </row>
    <row r="99" spans="1:7" ht="15.75">
      <c r="A99" s="21"/>
      <c r="B99" s="21"/>
      <c r="C99" s="21"/>
      <c r="D99" s="21"/>
      <c r="E99" s="21"/>
      <c r="F99" s="21"/>
      <c r="G99" s="21"/>
    </row>
    <row r="100" spans="1:7" ht="15.75">
      <c r="A100" s="21"/>
      <c r="B100" s="21"/>
      <c r="C100" s="21"/>
      <c r="D100" s="21"/>
      <c r="E100" s="21"/>
      <c r="F100" s="21"/>
      <c r="G100" s="21"/>
    </row>
    <row r="101" spans="1:7" ht="15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21"/>
      <c r="C102" s="21"/>
      <c r="D102" s="21"/>
      <c r="E102" s="21"/>
      <c r="F102" s="21"/>
      <c r="G102" s="21"/>
    </row>
    <row r="103" spans="1:7" ht="15.75">
      <c r="A103" s="21"/>
      <c r="B103" s="21"/>
      <c r="C103" s="21"/>
      <c r="D103" s="21"/>
      <c r="E103" s="21"/>
      <c r="F103" s="21"/>
      <c r="G103" s="21"/>
    </row>
    <row r="104" spans="1:7" ht="15.75">
      <c r="A104" s="21"/>
      <c r="B104" s="21"/>
      <c r="C104" s="21"/>
      <c r="D104" s="21"/>
      <c r="E104" s="21"/>
      <c r="F104" s="21"/>
      <c r="G104" s="21"/>
    </row>
    <row r="105" spans="1:7" ht="15.75">
      <c r="A105" s="21"/>
      <c r="B105" s="21"/>
      <c r="C105" s="21"/>
      <c r="D105" s="21"/>
      <c r="E105" s="21"/>
      <c r="F105" s="21"/>
      <c r="G105" s="21"/>
    </row>
    <row r="106" spans="1:7" ht="15.75">
      <c r="A106" s="21"/>
      <c r="B106" s="21"/>
      <c r="C106" s="21"/>
      <c r="D106" s="21"/>
      <c r="E106" s="21"/>
      <c r="F106" s="21"/>
      <c r="G106" s="21"/>
    </row>
    <row r="107" spans="1:7" ht="15.75">
      <c r="A107" s="21"/>
      <c r="B107" s="21"/>
      <c r="C107" s="21"/>
      <c r="D107" s="21"/>
      <c r="E107" s="21"/>
      <c r="F107" s="21"/>
      <c r="G107" s="21"/>
    </row>
    <row r="108" spans="1:7" ht="15.75">
      <c r="A108" s="21"/>
      <c r="B108" s="21"/>
      <c r="C108" s="21"/>
      <c r="D108" s="21"/>
      <c r="E108" s="21"/>
      <c r="F108" s="21"/>
      <c r="G108" s="21"/>
    </row>
    <row r="109" spans="1:7" ht="15.75">
      <c r="A109" s="21"/>
      <c r="B109" s="21"/>
      <c r="C109" s="21"/>
      <c r="D109" s="21"/>
      <c r="E109" s="21"/>
      <c r="F109" s="21"/>
      <c r="G109" s="21"/>
    </row>
    <row r="110" spans="1:7" ht="15.75">
      <c r="A110" s="21"/>
      <c r="B110" s="21"/>
      <c r="C110" s="21"/>
      <c r="D110" s="21"/>
      <c r="E110" s="21"/>
      <c r="F110" s="21"/>
      <c r="G110" s="21"/>
    </row>
    <row r="111" spans="1:7" ht="15.75">
      <c r="A111" s="21"/>
      <c r="B111" s="21"/>
      <c r="C111" s="21"/>
      <c r="D111" s="21"/>
      <c r="E111" s="21"/>
      <c r="F111" s="21"/>
      <c r="G111" s="21"/>
    </row>
    <row r="112" spans="1:7" ht="15.75">
      <c r="A112" s="21"/>
      <c r="B112" s="21"/>
      <c r="C112" s="21"/>
      <c r="D112" s="21"/>
      <c r="E112" s="21"/>
      <c r="F112" s="21"/>
      <c r="G112" s="21"/>
    </row>
    <row r="113" spans="1:7" ht="15.75">
      <c r="A113" s="21"/>
      <c r="B113" s="21"/>
      <c r="C113" s="21"/>
      <c r="D113" s="21"/>
      <c r="E113" s="21"/>
      <c r="F113" s="21"/>
      <c r="G113" s="21"/>
    </row>
  </sheetData>
  <sheetProtection/>
  <mergeCells count="1">
    <mergeCell ref="A70:H70"/>
  </mergeCells>
  <printOptions/>
  <pageMargins left="0.5" right="0.5" top="0.75" bottom="0.75" header="0" footer="0"/>
  <pageSetup fitToHeight="2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3.77734375" style="0" customWidth="1"/>
  </cols>
  <sheetData>
    <row r="1" ht="20.25">
      <c r="A1" s="4" t="s">
        <v>6</v>
      </c>
    </row>
    <row r="2" ht="20.25">
      <c r="A2" s="4" t="s">
        <v>65</v>
      </c>
    </row>
    <row r="3" ht="15">
      <c r="A3" s="3"/>
    </row>
    <row r="4" spans="1:4" ht="28.5">
      <c r="A4" s="23" t="s">
        <v>71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SUM(B7:B64)</f>
        <v>1440000</v>
      </c>
      <c r="C6" s="9">
        <f>SUM(C7:C64)</f>
        <v>615000</v>
      </c>
      <c r="D6" s="9">
        <f>SUM(D7:D64)</f>
        <v>105000</v>
      </c>
    </row>
    <row r="7" spans="1:4" ht="15">
      <c r="A7" s="7" t="s">
        <v>35</v>
      </c>
      <c r="B7" s="10">
        <v>9900</v>
      </c>
      <c r="C7" s="10">
        <v>1400</v>
      </c>
      <c r="D7" s="10">
        <v>2000</v>
      </c>
    </row>
    <row r="8" spans="1:4" ht="15">
      <c r="A8" s="7" t="s">
        <v>43</v>
      </c>
      <c r="B8" s="10">
        <v>27000</v>
      </c>
      <c r="C8" s="10">
        <v>8400</v>
      </c>
      <c r="D8" s="10">
        <v>2700</v>
      </c>
    </row>
    <row r="9" spans="1:4" ht="15">
      <c r="A9" s="7" t="s">
        <v>47</v>
      </c>
      <c r="B9" s="12">
        <v>15300</v>
      </c>
      <c r="C9" s="12">
        <v>5000</v>
      </c>
      <c r="D9" s="12">
        <v>2100</v>
      </c>
    </row>
    <row r="10" spans="1:4" ht="15">
      <c r="A10" s="7" t="s">
        <v>44</v>
      </c>
      <c r="B10" s="12">
        <v>37000</v>
      </c>
      <c r="C10" s="12">
        <v>15500</v>
      </c>
      <c r="D10" s="12">
        <v>3500</v>
      </c>
    </row>
    <row r="11" spans="1:4" ht="15">
      <c r="A11" s="7" t="s">
        <v>26</v>
      </c>
      <c r="B11" s="10">
        <v>79000</v>
      </c>
      <c r="C11" s="12">
        <v>34500</v>
      </c>
      <c r="D11" s="12">
        <v>2700</v>
      </c>
    </row>
    <row r="12" spans="1:4" ht="15">
      <c r="A12" s="7" t="s">
        <v>45</v>
      </c>
      <c r="B12" s="10">
        <v>49500</v>
      </c>
      <c r="C12" s="10">
        <v>19500</v>
      </c>
      <c r="D12" s="10">
        <v>3100</v>
      </c>
    </row>
    <row r="13" spans="1:4" ht="15">
      <c r="A13" s="7" t="s">
        <v>48</v>
      </c>
      <c r="B13" s="10">
        <v>5600</v>
      </c>
      <c r="C13" s="10">
        <v>1900</v>
      </c>
      <c r="D13" s="12">
        <v>1800</v>
      </c>
    </row>
    <row r="14" spans="1:4" ht="15">
      <c r="A14" s="7" t="s">
        <v>27</v>
      </c>
      <c r="B14" s="10">
        <v>28000</v>
      </c>
      <c r="C14" s="10">
        <v>12200</v>
      </c>
      <c r="D14" s="12">
        <v>3000</v>
      </c>
    </row>
    <row r="15" spans="1:4" ht="15">
      <c r="A15" s="7" t="s">
        <v>10</v>
      </c>
      <c r="B15" s="10">
        <v>36000</v>
      </c>
      <c r="C15" s="10">
        <v>17900</v>
      </c>
      <c r="D15" s="10">
        <v>1700</v>
      </c>
    </row>
    <row r="16" spans="1:4" ht="15">
      <c r="A16" s="7" t="s">
        <v>52</v>
      </c>
      <c r="B16" s="10">
        <v>14100</v>
      </c>
      <c r="C16" s="13">
        <v>5500</v>
      </c>
      <c r="D16" s="10">
        <v>2300</v>
      </c>
    </row>
    <row r="17" spans="1:4" ht="15">
      <c r="A17" s="7" t="s">
        <v>28</v>
      </c>
      <c r="B17" s="12">
        <v>23500</v>
      </c>
      <c r="C17" s="12">
        <v>10400</v>
      </c>
      <c r="D17" s="12">
        <v>1600</v>
      </c>
    </row>
    <row r="18" spans="1:4" ht="15">
      <c r="A18" s="14" t="s">
        <v>53</v>
      </c>
      <c r="B18" s="15">
        <v>23500</v>
      </c>
      <c r="C18" s="15">
        <v>8600</v>
      </c>
      <c r="D18" s="15">
        <v>3600</v>
      </c>
    </row>
    <row r="19" spans="1:4" ht="15">
      <c r="A19" s="14" t="s">
        <v>54</v>
      </c>
      <c r="B19" s="15">
        <v>8400</v>
      </c>
      <c r="C19" s="15">
        <v>2200</v>
      </c>
      <c r="D19" s="15">
        <v>2500</v>
      </c>
    </row>
    <row r="20" spans="1:4" ht="15">
      <c r="A20" s="7" t="s">
        <v>15</v>
      </c>
      <c r="B20" s="10">
        <v>30500</v>
      </c>
      <c r="C20" s="10">
        <v>13300</v>
      </c>
      <c r="D20" s="10">
        <v>1400</v>
      </c>
    </row>
    <row r="21" spans="1:4" ht="15">
      <c r="A21" s="7" t="s">
        <v>11</v>
      </c>
      <c r="B21" s="10">
        <v>5700</v>
      </c>
      <c r="C21" s="10">
        <v>1600</v>
      </c>
      <c r="D21" s="10">
        <v>1000</v>
      </c>
    </row>
    <row r="22" spans="1:4" ht="15">
      <c r="A22" s="7" t="s">
        <v>12</v>
      </c>
      <c r="B22" s="12">
        <v>32500</v>
      </c>
      <c r="C22" s="10">
        <v>15200</v>
      </c>
      <c r="D22" s="12">
        <v>2200</v>
      </c>
    </row>
    <row r="23" spans="1:4" ht="15">
      <c r="A23" s="7" t="s">
        <v>36</v>
      </c>
      <c r="B23" s="12">
        <v>3500</v>
      </c>
      <c r="C23" s="12">
        <v>1600</v>
      </c>
      <c r="D23" s="12">
        <v>500</v>
      </c>
    </row>
    <row r="24" spans="1:4" ht="15">
      <c r="A24" s="7" t="s">
        <v>16</v>
      </c>
      <c r="B24" s="12">
        <v>65000</v>
      </c>
      <c r="C24" s="10">
        <v>29000</v>
      </c>
      <c r="D24" s="12">
        <v>1100</v>
      </c>
    </row>
    <row r="25" spans="1:4" ht="15">
      <c r="A25" s="14" t="s">
        <v>55</v>
      </c>
      <c r="B25" s="15">
        <v>2400</v>
      </c>
      <c r="C25" s="15">
        <v>600</v>
      </c>
      <c r="D25" s="15">
        <v>800</v>
      </c>
    </row>
    <row r="26" spans="1:4" ht="15">
      <c r="A26" s="7" t="s">
        <v>13</v>
      </c>
      <c r="B26" s="13" t="s">
        <v>2</v>
      </c>
      <c r="C26" s="13" t="s">
        <v>2</v>
      </c>
      <c r="D26" s="13" t="s">
        <v>2</v>
      </c>
    </row>
    <row r="27" spans="1:4" ht="15">
      <c r="A27" s="7" t="s">
        <v>29</v>
      </c>
      <c r="B27" s="10">
        <v>28500</v>
      </c>
      <c r="C27" s="10">
        <v>13200</v>
      </c>
      <c r="D27" s="10">
        <v>2200</v>
      </c>
    </row>
    <row r="28" spans="1:4" ht="15">
      <c r="A28" s="7" t="s">
        <v>7</v>
      </c>
      <c r="B28" s="10">
        <v>61000</v>
      </c>
      <c r="C28" s="10">
        <v>28500</v>
      </c>
      <c r="D28" s="10">
        <v>3600</v>
      </c>
    </row>
    <row r="29" spans="1:4" ht="15">
      <c r="A29" s="7" t="s">
        <v>8</v>
      </c>
      <c r="B29" s="10">
        <v>57000</v>
      </c>
      <c r="C29" s="10">
        <v>27500</v>
      </c>
      <c r="D29" s="12">
        <v>1300</v>
      </c>
    </row>
    <row r="30" spans="1:4" ht="15">
      <c r="A30" s="7" t="s">
        <v>17</v>
      </c>
      <c r="B30" s="12">
        <v>43500</v>
      </c>
      <c r="C30" s="10">
        <v>22000</v>
      </c>
      <c r="D30" s="12">
        <v>2200</v>
      </c>
    </row>
    <row r="31" spans="1:4" ht="15">
      <c r="A31" s="7" t="s">
        <v>30</v>
      </c>
      <c r="B31" s="10">
        <v>42500</v>
      </c>
      <c r="C31" s="10">
        <v>20500</v>
      </c>
      <c r="D31" s="10">
        <v>2600</v>
      </c>
    </row>
    <row r="32" spans="1:4" ht="15">
      <c r="A32" s="7" t="s">
        <v>18</v>
      </c>
      <c r="B32" s="10">
        <v>6300</v>
      </c>
      <c r="C32" s="10">
        <v>1700</v>
      </c>
      <c r="D32" s="12">
        <v>600</v>
      </c>
    </row>
    <row r="33" spans="1:4" ht="15">
      <c r="A33" s="7" t="s">
        <v>37</v>
      </c>
      <c r="B33" s="10">
        <v>31000</v>
      </c>
      <c r="C33" s="10">
        <v>13700</v>
      </c>
      <c r="D33" s="10">
        <v>1500</v>
      </c>
    </row>
    <row r="34" spans="1:4" ht="15">
      <c r="A34" s="7" t="s">
        <v>19</v>
      </c>
      <c r="B34" s="10">
        <v>20500</v>
      </c>
      <c r="C34" s="10">
        <v>9800</v>
      </c>
      <c r="D34" s="10">
        <v>1700</v>
      </c>
    </row>
    <row r="35" spans="1:4" ht="15">
      <c r="A35" s="7" t="s">
        <v>31</v>
      </c>
      <c r="B35" s="10">
        <v>37500</v>
      </c>
      <c r="C35" s="10">
        <v>16300</v>
      </c>
      <c r="D35" s="10">
        <v>2700</v>
      </c>
    </row>
    <row r="36" spans="1:4" ht="15">
      <c r="A36" s="7" t="s">
        <v>32</v>
      </c>
      <c r="B36" s="10">
        <v>40500</v>
      </c>
      <c r="C36" s="10">
        <v>19300</v>
      </c>
      <c r="D36" s="10">
        <v>1600</v>
      </c>
    </row>
    <row r="37" spans="1:4" ht="15">
      <c r="A37" s="7" t="s">
        <v>20</v>
      </c>
      <c r="B37" s="10">
        <v>48500</v>
      </c>
      <c r="C37" s="10">
        <v>19700</v>
      </c>
      <c r="D37" s="10">
        <v>2400</v>
      </c>
    </row>
    <row r="38" spans="1:4" ht="15">
      <c r="A38" s="14" t="s">
        <v>56</v>
      </c>
      <c r="B38" s="15">
        <v>8800</v>
      </c>
      <c r="C38" s="15">
        <v>3800</v>
      </c>
      <c r="D38" s="15">
        <v>700</v>
      </c>
    </row>
    <row r="39" spans="1:4" ht="15">
      <c r="A39" s="7" t="s">
        <v>21</v>
      </c>
      <c r="B39" s="10">
        <v>7300</v>
      </c>
      <c r="C39" s="10">
        <v>2300</v>
      </c>
      <c r="D39" s="12">
        <v>1500</v>
      </c>
    </row>
    <row r="40" spans="1:4" ht="15">
      <c r="A40" s="7" t="s">
        <v>33</v>
      </c>
      <c r="B40" s="10">
        <v>9700</v>
      </c>
      <c r="C40" s="10">
        <v>2300</v>
      </c>
      <c r="D40" s="10">
        <v>1800</v>
      </c>
    </row>
    <row r="41" spans="1:4" ht="15">
      <c r="A41" s="7" t="s">
        <v>34</v>
      </c>
      <c r="B41" s="10">
        <v>24000</v>
      </c>
      <c r="C41" s="10">
        <v>10600</v>
      </c>
      <c r="D41" s="12">
        <v>2800</v>
      </c>
    </row>
    <row r="42" spans="1:4" ht="15">
      <c r="A42" s="14" t="s">
        <v>57</v>
      </c>
      <c r="B42" s="16" t="s">
        <v>5</v>
      </c>
      <c r="C42" s="16" t="s">
        <v>2</v>
      </c>
      <c r="D42" s="16" t="s">
        <v>5</v>
      </c>
    </row>
    <row r="43" spans="1:4" ht="15">
      <c r="A43" s="7" t="s">
        <v>38</v>
      </c>
      <c r="B43" s="12">
        <v>11500</v>
      </c>
      <c r="C43" s="12">
        <v>4100</v>
      </c>
      <c r="D43" s="12">
        <v>2100</v>
      </c>
    </row>
    <row r="44" spans="1:4" ht="15">
      <c r="A44" s="17" t="s">
        <v>58</v>
      </c>
      <c r="B44" s="16" t="s">
        <v>5</v>
      </c>
      <c r="C44" s="16" t="s">
        <v>5</v>
      </c>
      <c r="D44" s="16" t="s">
        <v>2</v>
      </c>
    </row>
    <row r="45" spans="1:4" ht="15">
      <c r="A45" s="7" t="s">
        <v>39</v>
      </c>
      <c r="B45" s="10">
        <v>19000</v>
      </c>
      <c r="C45" s="10">
        <v>8400</v>
      </c>
      <c r="D45" s="10">
        <v>1100</v>
      </c>
    </row>
    <row r="46" spans="1:4" ht="15">
      <c r="A46" s="7" t="s">
        <v>40</v>
      </c>
      <c r="B46" s="10">
        <v>800</v>
      </c>
      <c r="C46" s="10">
        <v>300</v>
      </c>
      <c r="D46" s="10">
        <v>200</v>
      </c>
    </row>
    <row r="47" spans="1:4" ht="15">
      <c r="A47" s="7" t="s">
        <v>41</v>
      </c>
      <c r="B47" s="10">
        <v>13500</v>
      </c>
      <c r="C47" s="12">
        <v>5300</v>
      </c>
      <c r="D47" s="12">
        <v>2100</v>
      </c>
    </row>
    <row r="48" spans="1:4" ht="15">
      <c r="A48" s="7" t="s">
        <v>49</v>
      </c>
      <c r="B48" s="10">
        <v>15100</v>
      </c>
      <c r="C48" s="10">
        <v>6600</v>
      </c>
      <c r="D48" s="10">
        <v>1400</v>
      </c>
    </row>
    <row r="49" spans="1:4" ht="15">
      <c r="A49" s="7" t="s">
        <v>22</v>
      </c>
      <c r="B49" s="12">
        <v>26500</v>
      </c>
      <c r="C49" s="12">
        <v>8600</v>
      </c>
      <c r="D49" s="12">
        <v>1800</v>
      </c>
    </row>
    <row r="50" spans="1:4" ht="15">
      <c r="A50" s="7" t="s">
        <v>9</v>
      </c>
      <c r="B50" s="10">
        <v>76000</v>
      </c>
      <c r="C50" s="10">
        <v>34000</v>
      </c>
      <c r="D50" s="10">
        <v>5000</v>
      </c>
    </row>
    <row r="51" spans="1:4" ht="15">
      <c r="A51" s="7" t="s">
        <v>46</v>
      </c>
      <c r="B51" s="10">
        <v>62000</v>
      </c>
      <c r="C51" s="10">
        <v>21000</v>
      </c>
      <c r="D51" s="10">
        <v>8100</v>
      </c>
    </row>
    <row r="52" spans="1:4" ht="15">
      <c r="A52" s="6" t="s">
        <v>62</v>
      </c>
      <c r="B52" s="10">
        <v>200</v>
      </c>
      <c r="C52" s="16" t="s">
        <v>5</v>
      </c>
      <c r="D52" s="16" t="s">
        <v>5</v>
      </c>
    </row>
    <row r="53" spans="1:4" ht="15">
      <c r="A53" s="17" t="s">
        <v>59</v>
      </c>
      <c r="B53" s="18">
        <v>4800</v>
      </c>
      <c r="C53" s="18">
        <v>1500</v>
      </c>
      <c r="D53" s="18">
        <v>1100</v>
      </c>
    </row>
    <row r="54" spans="1:4" ht="15">
      <c r="A54" s="7" t="s">
        <v>50</v>
      </c>
      <c r="B54" s="10">
        <v>15100</v>
      </c>
      <c r="C54" s="10">
        <v>6500</v>
      </c>
      <c r="D54" s="10">
        <v>2100</v>
      </c>
    </row>
    <row r="55" spans="1:4" ht="15">
      <c r="A55" s="7" t="s">
        <v>51</v>
      </c>
      <c r="B55" s="12">
        <v>20000</v>
      </c>
      <c r="C55" s="12">
        <v>9200</v>
      </c>
      <c r="D55" s="12">
        <v>1400</v>
      </c>
    </row>
    <row r="56" spans="1:4" ht="15">
      <c r="A56" s="17" t="s">
        <v>60</v>
      </c>
      <c r="B56" s="18">
        <v>4300</v>
      </c>
      <c r="C56" s="18">
        <v>400</v>
      </c>
      <c r="D56" s="18">
        <v>1600</v>
      </c>
    </row>
    <row r="57" spans="1:4" ht="15">
      <c r="A57" s="7" t="s">
        <v>14</v>
      </c>
      <c r="B57" s="10">
        <v>100</v>
      </c>
      <c r="C57" s="13" t="s">
        <v>5</v>
      </c>
      <c r="D57" s="13" t="s">
        <v>5</v>
      </c>
    </row>
    <row r="58" spans="1:4" ht="15">
      <c r="A58" s="7" t="s">
        <v>42</v>
      </c>
      <c r="B58" s="10">
        <v>51000</v>
      </c>
      <c r="C58" s="10">
        <v>22500</v>
      </c>
      <c r="D58" s="10">
        <v>3500</v>
      </c>
    </row>
    <row r="59" spans="1:4" ht="15">
      <c r="A59" s="7" t="s">
        <v>23</v>
      </c>
      <c r="B59" s="10">
        <v>20500</v>
      </c>
      <c r="C59" s="10">
        <v>8300</v>
      </c>
      <c r="D59" s="10">
        <v>1500</v>
      </c>
    </row>
    <row r="60" spans="1:4" ht="15">
      <c r="A60" s="17" t="s">
        <v>61</v>
      </c>
      <c r="B60" s="10">
        <v>500</v>
      </c>
      <c r="C60" s="16" t="s">
        <v>2</v>
      </c>
      <c r="D60" s="16" t="s">
        <v>5</v>
      </c>
    </row>
    <row r="61" spans="1:4" ht="15">
      <c r="A61" s="7" t="s">
        <v>24</v>
      </c>
      <c r="B61" s="10">
        <v>100000</v>
      </c>
      <c r="C61" s="10">
        <v>47000</v>
      </c>
      <c r="D61" s="12">
        <v>1700</v>
      </c>
    </row>
    <row r="62" spans="1:4" ht="15">
      <c r="A62" s="7" t="s">
        <v>25</v>
      </c>
      <c r="B62" s="10">
        <v>36000</v>
      </c>
      <c r="C62" s="10">
        <v>15700</v>
      </c>
      <c r="D62" s="12">
        <v>1200</v>
      </c>
    </row>
    <row r="63" spans="1:4" ht="15">
      <c r="A63" s="6"/>
      <c r="B63" s="10"/>
      <c r="C63" s="10"/>
      <c r="D63" s="10"/>
    </row>
    <row r="64" spans="1:4" ht="15">
      <c r="A64" s="6" t="s">
        <v>63</v>
      </c>
      <c r="B64" s="10">
        <v>100</v>
      </c>
      <c r="C64" s="10">
        <v>100</v>
      </c>
      <c r="D64" s="10">
        <v>300</v>
      </c>
    </row>
    <row r="65" spans="1:4" ht="15">
      <c r="A65" s="19"/>
      <c r="B65" s="20"/>
      <c r="C65" s="20"/>
      <c r="D65" s="20"/>
    </row>
    <row r="66" spans="1:8" ht="15">
      <c r="A66" s="6" t="s">
        <v>70</v>
      </c>
      <c r="B66" s="10"/>
      <c r="C66" s="10"/>
      <c r="D66" s="10"/>
      <c r="E66" s="10"/>
      <c r="F66" s="10"/>
      <c r="G66" s="10"/>
      <c r="H66" s="3"/>
    </row>
    <row r="67" spans="1:8" ht="15">
      <c r="A67" s="6"/>
      <c r="B67" s="10"/>
      <c r="C67" s="10"/>
      <c r="D67" s="10"/>
      <c r="E67" s="10"/>
      <c r="F67" s="10"/>
      <c r="G67" s="10"/>
      <c r="H67" s="3"/>
    </row>
    <row r="68" spans="1:8" ht="15">
      <c r="A68" s="6" t="s">
        <v>64</v>
      </c>
      <c r="B68" s="10"/>
      <c r="C68" s="10"/>
      <c r="D68" s="10"/>
      <c r="E68" s="10"/>
      <c r="F68" s="10"/>
      <c r="G68" s="10"/>
      <c r="H68" s="3"/>
    </row>
    <row r="69" spans="1:8" ht="15">
      <c r="A69" s="6"/>
      <c r="B69" s="10"/>
      <c r="C69" s="10"/>
      <c r="D69" s="10"/>
      <c r="E69" s="10"/>
      <c r="F69" s="10"/>
      <c r="G69" s="10"/>
      <c r="H69" s="3"/>
    </row>
    <row r="70" spans="1:8" ht="49.5" customHeight="1">
      <c r="A70" s="43" t="s">
        <v>69</v>
      </c>
      <c r="B70" s="43"/>
      <c r="C70" s="43"/>
      <c r="D70" s="43"/>
      <c r="E70" s="43"/>
      <c r="F70" s="43"/>
      <c r="G70" s="43"/>
      <c r="H70" s="43"/>
    </row>
    <row r="71" spans="1:8" ht="15">
      <c r="A71" s="17"/>
      <c r="B71" s="10"/>
      <c r="C71" s="10"/>
      <c r="D71" s="10"/>
      <c r="E71" s="10"/>
      <c r="F71" s="10"/>
      <c r="G71" s="10"/>
      <c r="H71" s="3"/>
    </row>
    <row r="72" spans="1:4" ht="15">
      <c r="A72" s="17"/>
      <c r="B72" s="10"/>
      <c r="C72" s="10"/>
      <c r="D72" s="10"/>
    </row>
  </sheetData>
  <sheetProtection/>
  <mergeCells count="1">
    <mergeCell ref="A70:H7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72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1450000</v>
      </c>
      <c r="C6" s="9">
        <f>SUM(C7:C65)</f>
        <v>615000</v>
      </c>
      <c r="D6" s="9">
        <f>SUM(D7:D65)</f>
        <v>105000</v>
      </c>
    </row>
    <row r="7" spans="1:4" ht="15">
      <c r="A7" s="7" t="s">
        <v>73</v>
      </c>
      <c r="B7" s="10">
        <v>10000</v>
      </c>
      <c r="C7" s="12">
        <v>1400</v>
      </c>
      <c r="D7" s="10">
        <v>2000</v>
      </c>
    </row>
    <row r="8" spans="1:4" ht="15">
      <c r="A8" s="7" t="s">
        <v>74</v>
      </c>
      <c r="B8" s="10">
        <v>27000</v>
      </c>
      <c r="C8" s="10">
        <v>8400</v>
      </c>
      <c r="D8" s="10">
        <v>2700</v>
      </c>
    </row>
    <row r="9" spans="1:4" ht="15">
      <c r="A9" s="7" t="s">
        <v>75</v>
      </c>
      <c r="B9" s="10">
        <v>15400</v>
      </c>
      <c r="C9" s="10">
        <v>5000</v>
      </c>
      <c r="D9" s="12">
        <v>2100</v>
      </c>
    </row>
    <row r="10" spans="1:4" ht="15">
      <c r="A10" s="7" t="s">
        <v>76</v>
      </c>
      <c r="B10" s="10">
        <v>37000</v>
      </c>
      <c r="C10" s="10">
        <v>15500</v>
      </c>
      <c r="D10" s="10">
        <v>3500</v>
      </c>
    </row>
    <row r="11" spans="1:4" ht="15">
      <c r="A11" s="7" t="s">
        <v>77</v>
      </c>
      <c r="B11" s="10">
        <v>80000</v>
      </c>
      <c r="C11" s="10">
        <v>34500</v>
      </c>
      <c r="D11" s="12">
        <v>2700</v>
      </c>
    </row>
    <row r="12" spans="1:4" ht="15">
      <c r="A12" s="7" t="s">
        <v>78</v>
      </c>
      <c r="B12" s="10">
        <v>50000</v>
      </c>
      <c r="C12" s="10">
        <v>19500</v>
      </c>
      <c r="D12" s="10">
        <v>3100</v>
      </c>
    </row>
    <row r="13" spans="1:4" ht="15">
      <c r="A13" s="7" t="s">
        <v>79</v>
      </c>
      <c r="B13" s="10">
        <v>5700</v>
      </c>
      <c r="C13" s="10">
        <v>1900</v>
      </c>
      <c r="D13" s="10">
        <v>1800</v>
      </c>
    </row>
    <row r="14" spans="1:4" ht="15">
      <c r="A14" s="7" t="s">
        <v>80</v>
      </c>
      <c r="B14" s="10">
        <v>28000</v>
      </c>
      <c r="C14" s="10">
        <v>12200</v>
      </c>
      <c r="D14" s="10">
        <v>3000</v>
      </c>
    </row>
    <row r="15" spans="1:4" ht="15">
      <c r="A15" s="7" t="s">
        <v>81</v>
      </c>
      <c r="B15" s="12">
        <v>36000</v>
      </c>
      <c r="C15" s="10">
        <v>17900</v>
      </c>
      <c r="D15" s="12">
        <v>1700</v>
      </c>
    </row>
    <row r="16" spans="1:4" ht="15">
      <c r="A16" s="7" t="s">
        <v>82</v>
      </c>
      <c r="B16" s="10">
        <v>14100</v>
      </c>
      <c r="C16" s="10">
        <v>5500</v>
      </c>
      <c r="D16" s="10">
        <v>2300</v>
      </c>
    </row>
    <row r="17" spans="1:4" ht="15">
      <c r="A17" s="7" t="s">
        <v>83</v>
      </c>
      <c r="B17" s="10">
        <v>23500</v>
      </c>
      <c r="C17" s="10">
        <v>10400</v>
      </c>
      <c r="D17" s="10">
        <v>1600</v>
      </c>
    </row>
    <row r="18" spans="1:4" ht="15">
      <c r="A18" s="7" t="s">
        <v>84</v>
      </c>
      <c r="B18" s="10">
        <v>23500</v>
      </c>
      <c r="C18" s="10">
        <v>8600</v>
      </c>
      <c r="D18" s="10">
        <v>3600</v>
      </c>
    </row>
    <row r="19" spans="1:4" ht="15">
      <c r="A19" s="7" t="s">
        <v>85</v>
      </c>
      <c r="B19" s="10">
        <v>8400</v>
      </c>
      <c r="C19" s="10">
        <v>2200</v>
      </c>
      <c r="D19" s="10">
        <v>2500</v>
      </c>
    </row>
    <row r="20" spans="1:4" ht="15">
      <c r="A20" s="7" t="s">
        <v>86</v>
      </c>
      <c r="B20" s="10">
        <v>30500</v>
      </c>
      <c r="C20" s="10">
        <v>13300</v>
      </c>
      <c r="D20" s="10">
        <v>1400</v>
      </c>
    </row>
    <row r="21" spans="1:4" ht="15">
      <c r="A21" s="7" t="s">
        <v>87</v>
      </c>
      <c r="B21" s="12">
        <v>5700</v>
      </c>
      <c r="C21" s="10">
        <v>1600</v>
      </c>
      <c r="D21" s="12">
        <v>1000</v>
      </c>
    </row>
    <row r="22" spans="1:4" ht="15">
      <c r="A22" s="7" t="s">
        <v>88</v>
      </c>
      <c r="B22" s="12">
        <v>32500</v>
      </c>
      <c r="C22" s="10">
        <v>15200</v>
      </c>
      <c r="D22" s="12">
        <v>2200</v>
      </c>
    </row>
    <row r="23" spans="1:4" ht="15">
      <c r="A23" s="7" t="s">
        <v>89</v>
      </c>
      <c r="B23" s="10">
        <v>3500</v>
      </c>
      <c r="C23" s="10">
        <v>1600</v>
      </c>
      <c r="D23" s="12">
        <v>500</v>
      </c>
    </row>
    <row r="24" spans="1:4" ht="15">
      <c r="A24" s="7" t="s">
        <v>90</v>
      </c>
      <c r="B24" s="10">
        <v>64000</v>
      </c>
      <c r="C24" s="10">
        <v>29000</v>
      </c>
      <c r="D24" s="10">
        <v>1100</v>
      </c>
    </row>
    <row r="25" spans="1:4" ht="15">
      <c r="A25" s="7" t="s">
        <v>91</v>
      </c>
      <c r="B25" s="10">
        <v>2400</v>
      </c>
      <c r="C25" s="10">
        <v>600</v>
      </c>
      <c r="D25" s="12">
        <v>800</v>
      </c>
    </row>
    <row r="26" spans="1:4" ht="15">
      <c r="A26" s="7" t="s">
        <v>92</v>
      </c>
      <c r="B26" s="12" t="s">
        <v>2</v>
      </c>
      <c r="C26" s="12" t="s">
        <v>2</v>
      </c>
      <c r="D26" s="12" t="s">
        <v>2</v>
      </c>
    </row>
    <row r="27" spans="1:4" ht="15">
      <c r="A27" s="7" t="s">
        <v>93</v>
      </c>
      <c r="B27" s="10">
        <v>28500</v>
      </c>
      <c r="C27" s="10">
        <v>13200</v>
      </c>
      <c r="D27" s="10">
        <v>2200</v>
      </c>
    </row>
    <row r="28" spans="1:4" ht="15">
      <c r="A28" s="7" t="s">
        <v>94</v>
      </c>
      <c r="B28" s="10">
        <v>61000</v>
      </c>
      <c r="C28" s="10">
        <v>28500</v>
      </c>
      <c r="D28" s="12">
        <v>3600</v>
      </c>
    </row>
    <row r="29" spans="1:4" ht="15">
      <c r="A29" s="7" t="s">
        <v>95</v>
      </c>
      <c r="B29" s="10">
        <v>57000</v>
      </c>
      <c r="C29" s="10">
        <v>27500</v>
      </c>
      <c r="D29" s="12">
        <v>1300</v>
      </c>
    </row>
    <row r="30" spans="1:4" ht="15">
      <c r="A30" s="7" t="s">
        <v>96</v>
      </c>
      <c r="B30" s="10">
        <v>44000</v>
      </c>
      <c r="C30" s="10">
        <v>22000</v>
      </c>
      <c r="D30" s="10">
        <v>2200</v>
      </c>
    </row>
    <row r="31" spans="1:4" ht="15">
      <c r="A31" s="7" t="s">
        <v>97</v>
      </c>
      <c r="B31" s="10">
        <v>43000</v>
      </c>
      <c r="C31" s="10">
        <v>20500</v>
      </c>
      <c r="D31" s="10">
        <v>2600</v>
      </c>
    </row>
    <row r="32" spans="1:4" ht="15">
      <c r="A32" s="7" t="s">
        <v>98</v>
      </c>
      <c r="B32" s="10">
        <v>6300</v>
      </c>
      <c r="C32" s="12">
        <v>1700</v>
      </c>
      <c r="D32" s="12">
        <v>600</v>
      </c>
    </row>
    <row r="33" spans="1:4" ht="15">
      <c r="A33" s="7" t="s">
        <v>99</v>
      </c>
      <c r="B33" s="10">
        <v>31000</v>
      </c>
      <c r="C33" s="10">
        <v>13700</v>
      </c>
      <c r="D33" s="12">
        <v>1500</v>
      </c>
    </row>
    <row r="34" spans="1:4" ht="15">
      <c r="A34" s="7" t="s">
        <v>100</v>
      </c>
      <c r="B34" s="12" t="s">
        <v>133</v>
      </c>
      <c r="C34" s="12" t="s">
        <v>133</v>
      </c>
      <c r="D34" s="12" t="s">
        <v>133</v>
      </c>
    </row>
    <row r="35" spans="1:4" ht="15">
      <c r="A35" s="7" t="s">
        <v>101</v>
      </c>
      <c r="B35" s="10">
        <v>20500</v>
      </c>
      <c r="C35" s="10">
        <v>9800</v>
      </c>
      <c r="D35" s="10">
        <v>1700</v>
      </c>
    </row>
    <row r="36" spans="1:4" ht="15">
      <c r="A36" s="7" t="s">
        <v>102</v>
      </c>
      <c r="B36" s="10">
        <v>38000</v>
      </c>
      <c r="C36" s="10">
        <v>16300</v>
      </c>
      <c r="D36" s="10">
        <v>2700</v>
      </c>
    </row>
    <row r="37" spans="1:4" ht="15">
      <c r="A37" s="7" t="s">
        <v>103</v>
      </c>
      <c r="B37" s="10">
        <v>41000</v>
      </c>
      <c r="C37" s="10">
        <v>19300</v>
      </c>
      <c r="D37" s="10">
        <v>1600</v>
      </c>
    </row>
    <row r="38" spans="1:4" ht="15">
      <c r="A38" s="7" t="s">
        <v>104</v>
      </c>
      <c r="B38" s="10">
        <v>49000</v>
      </c>
      <c r="C38" s="10">
        <v>19700</v>
      </c>
      <c r="D38" s="10">
        <v>2400</v>
      </c>
    </row>
    <row r="39" spans="1:4" ht="15">
      <c r="A39" s="7" t="s">
        <v>105</v>
      </c>
      <c r="B39" s="10">
        <v>8800</v>
      </c>
      <c r="C39" s="10">
        <v>3800</v>
      </c>
      <c r="D39" s="12">
        <v>700</v>
      </c>
    </row>
    <row r="40" spans="1:4" ht="15">
      <c r="A40" s="7" t="s">
        <v>106</v>
      </c>
      <c r="B40" s="10">
        <v>7300</v>
      </c>
      <c r="C40" s="12">
        <v>2300</v>
      </c>
      <c r="D40" s="10">
        <v>1500</v>
      </c>
    </row>
    <row r="41" spans="1:4" ht="15">
      <c r="A41" s="7" t="s">
        <v>107</v>
      </c>
      <c r="B41" s="10">
        <v>9800</v>
      </c>
      <c r="C41" s="12">
        <v>2300</v>
      </c>
      <c r="D41" s="12">
        <v>1800</v>
      </c>
    </row>
    <row r="42" spans="1:4" ht="15">
      <c r="A42" s="7" t="s">
        <v>108</v>
      </c>
      <c r="B42" s="10">
        <v>24000</v>
      </c>
      <c r="C42" s="12">
        <v>10600</v>
      </c>
      <c r="D42" s="10">
        <v>2800</v>
      </c>
    </row>
    <row r="43" spans="1:4" ht="15">
      <c r="A43" s="7" t="s">
        <v>109</v>
      </c>
      <c r="B43" s="12" t="s">
        <v>5</v>
      </c>
      <c r="C43" s="12" t="s">
        <v>2</v>
      </c>
      <c r="D43" s="12" t="s">
        <v>5</v>
      </c>
    </row>
    <row r="44" spans="1:4" ht="15">
      <c r="A44" s="7" t="s">
        <v>110</v>
      </c>
      <c r="B44" s="10">
        <v>11600</v>
      </c>
      <c r="C44" s="10">
        <v>4100</v>
      </c>
      <c r="D44" s="10">
        <v>2100</v>
      </c>
    </row>
    <row r="45" spans="1:4" ht="15">
      <c r="A45" s="7" t="s">
        <v>111</v>
      </c>
      <c r="B45" s="12" t="s">
        <v>5</v>
      </c>
      <c r="C45" s="12" t="s">
        <v>5</v>
      </c>
      <c r="D45" s="12" t="s">
        <v>2</v>
      </c>
    </row>
    <row r="46" spans="1:4" ht="15">
      <c r="A46" s="7" t="s">
        <v>112</v>
      </c>
      <c r="B46" s="10">
        <v>76000</v>
      </c>
      <c r="C46" s="10">
        <v>34000</v>
      </c>
      <c r="D46" s="10">
        <v>5000</v>
      </c>
    </row>
    <row r="47" spans="1:4" ht="15">
      <c r="A47" s="7" t="s">
        <v>113</v>
      </c>
      <c r="B47" s="10">
        <v>19100</v>
      </c>
      <c r="C47" s="10">
        <v>8400</v>
      </c>
      <c r="D47" s="10">
        <v>1100</v>
      </c>
    </row>
    <row r="48" spans="1:4" ht="15">
      <c r="A48" s="7" t="s">
        <v>114</v>
      </c>
      <c r="B48" s="10">
        <v>800</v>
      </c>
      <c r="C48" s="12">
        <v>300</v>
      </c>
      <c r="D48" s="12">
        <v>200</v>
      </c>
    </row>
    <row r="49" spans="1:4" ht="15">
      <c r="A49" s="7" t="s">
        <v>115</v>
      </c>
      <c r="B49" s="10">
        <v>13600</v>
      </c>
      <c r="C49" s="10">
        <v>5300</v>
      </c>
      <c r="D49" s="10">
        <v>2100</v>
      </c>
    </row>
    <row r="50" spans="1:4" ht="15">
      <c r="A50" s="7" t="s">
        <v>116</v>
      </c>
      <c r="B50" s="10">
        <v>15200</v>
      </c>
      <c r="C50" s="10">
        <v>6600</v>
      </c>
      <c r="D50" s="10">
        <v>1400</v>
      </c>
    </row>
    <row r="51" spans="1:4" ht="15">
      <c r="A51" s="7" t="s">
        <v>117</v>
      </c>
      <c r="B51" s="10">
        <v>26500</v>
      </c>
      <c r="C51" s="10">
        <v>8600</v>
      </c>
      <c r="D51" s="10">
        <v>1800</v>
      </c>
    </row>
    <row r="52" spans="1:4" ht="15">
      <c r="A52" s="7" t="s">
        <v>118</v>
      </c>
      <c r="B52" s="10">
        <v>63000</v>
      </c>
      <c r="C52" s="10">
        <v>21000</v>
      </c>
      <c r="D52" s="10">
        <v>8100</v>
      </c>
    </row>
    <row r="53" spans="1:4" ht="15">
      <c r="A53" s="7" t="s">
        <v>119</v>
      </c>
      <c r="B53" s="12">
        <v>200</v>
      </c>
      <c r="C53" s="12" t="s">
        <v>5</v>
      </c>
      <c r="D53" s="12" t="s">
        <v>5</v>
      </c>
    </row>
    <row r="54" spans="1:4" ht="15">
      <c r="A54" s="7" t="s">
        <v>120</v>
      </c>
      <c r="B54" s="10">
        <v>4900</v>
      </c>
      <c r="C54" s="10">
        <v>1500</v>
      </c>
      <c r="D54" s="10">
        <v>1100</v>
      </c>
    </row>
    <row r="55" spans="1:4" ht="15">
      <c r="A55" s="7" t="s">
        <v>121</v>
      </c>
      <c r="B55" s="10">
        <v>15200</v>
      </c>
      <c r="C55" s="10">
        <v>6500</v>
      </c>
      <c r="D55" s="10">
        <v>2100</v>
      </c>
    </row>
    <row r="56" spans="1:4" ht="15">
      <c r="A56" s="7" t="s">
        <v>122</v>
      </c>
      <c r="B56" s="10">
        <v>20000</v>
      </c>
      <c r="C56" s="10">
        <v>9200</v>
      </c>
      <c r="D56" s="12">
        <v>1400</v>
      </c>
    </row>
    <row r="57" spans="1:4" ht="15">
      <c r="A57" s="7" t="s">
        <v>123</v>
      </c>
      <c r="B57" s="10">
        <v>4300</v>
      </c>
      <c r="C57" s="10">
        <v>400</v>
      </c>
      <c r="D57" s="10">
        <v>1600</v>
      </c>
    </row>
    <row r="58" spans="1:4" ht="15">
      <c r="A58" s="7" t="s">
        <v>124</v>
      </c>
      <c r="B58" s="12">
        <v>100</v>
      </c>
      <c r="C58" s="12" t="s">
        <v>5</v>
      </c>
      <c r="D58" s="12" t="s">
        <v>5</v>
      </c>
    </row>
    <row r="59" spans="1:4" ht="15">
      <c r="A59" s="7" t="s">
        <v>125</v>
      </c>
      <c r="B59" s="10">
        <v>51000</v>
      </c>
      <c r="C59" s="10">
        <v>22500</v>
      </c>
      <c r="D59" s="12">
        <v>3500</v>
      </c>
    </row>
    <row r="60" spans="1:4" ht="15">
      <c r="A60" s="7" t="s">
        <v>126</v>
      </c>
      <c r="B60" s="10">
        <v>20500</v>
      </c>
      <c r="C60" s="10">
        <v>8300</v>
      </c>
      <c r="D60" s="10">
        <v>1500</v>
      </c>
    </row>
    <row r="61" spans="1:4" ht="15">
      <c r="A61" s="7" t="s">
        <v>127</v>
      </c>
      <c r="B61" s="12">
        <v>500</v>
      </c>
      <c r="C61" s="12" t="s">
        <v>2</v>
      </c>
      <c r="D61" s="12" t="s">
        <v>5</v>
      </c>
    </row>
    <row r="62" spans="1:4" ht="15">
      <c r="A62" s="7" t="s">
        <v>128</v>
      </c>
      <c r="B62" s="10">
        <v>105000</v>
      </c>
      <c r="C62" s="10">
        <v>47000</v>
      </c>
      <c r="D62" s="12">
        <v>1700</v>
      </c>
    </row>
    <row r="63" spans="1:4" ht="15">
      <c r="A63" s="7" t="s">
        <v>129</v>
      </c>
      <c r="B63" s="10">
        <v>36000</v>
      </c>
      <c r="C63" s="10">
        <v>15700</v>
      </c>
      <c r="D63" s="10">
        <v>1200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v>100</v>
      </c>
      <c r="C65" s="13">
        <v>100</v>
      </c>
      <c r="D65" s="10">
        <v>300</v>
      </c>
    </row>
    <row r="66" spans="1:4" ht="15">
      <c r="A66" s="5"/>
      <c r="B66" s="32"/>
      <c r="C66" s="32"/>
      <c r="D66" s="32"/>
    </row>
    <row r="67" ht="15">
      <c r="A67" s="14" t="s">
        <v>131</v>
      </c>
    </row>
    <row r="68" ht="15">
      <c r="A68" s="14"/>
    </row>
    <row r="69" ht="15">
      <c r="A69" s="14" t="s">
        <v>70</v>
      </c>
    </row>
    <row r="70" ht="15">
      <c r="A70" s="14"/>
    </row>
    <row r="71" ht="15">
      <c r="A71" s="17" t="s">
        <v>132</v>
      </c>
    </row>
    <row r="72" ht="15">
      <c r="A72" s="17"/>
    </row>
    <row r="73" spans="1:5" ht="74.25" customHeight="1">
      <c r="A73" s="43" t="s">
        <v>135</v>
      </c>
      <c r="B73" s="43"/>
      <c r="C73" s="43"/>
      <c r="D73" s="43"/>
      <c r="E73" s="43"/>
    </row>
    <row r="74" ht="15">
      <c r="A74" s="6"/>
    </row>
    <row r="75" ht="15">
      <c r="A75" s="6"/>
    </row>
  </sheetData>
  <sheetProtection/>
  <mergeCells count="1">
    <mergeCell ref="A73:E73"/>
  </mergeCells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:D5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145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1400000</v>
      </c>
      <c r="C6" s="9">
        <f>SUM(C7:C65)</f>
        <v>610000</v>
      </c>
      <c r="D6" s="9">
        <f>SUM(D7:D65)</f>
        <v>90000</v>
      </c>
    </row>
    <row r="7" spans="1:4" ht="15">
      <c r="A7" s="7" t="s">
        <v>73</v>
      </c>
      <c r="B7" s="10">
        <v>9600</v>
      </c>
      <c r="C7" s="12">
        <v>1400</v>
      </c>
      <c r="D7" s="10">
        <v>1700</v>
      </c>
    </row>
    <row r="8" spans="1:4" ht="15">
      <c r="A8" s="7" t="s">
        <v>74</v>
      </c>
      <c r="B8" s="10">
        <v>26000</v>
      </c>
      <c r="C8" s="10">
        <v>8300</v>
      </c>
      <c r="D8" s="10">
        <v>2300</v>
      </c>
    </row>
    <row r="9" spans="1:4" ht="15">
      <c r="A9" s="7" t="s">
        <v>75</v>
      </c>
      <c r="B9" s="10">
        <v>14900</v>
      </c>
      <c r="C9" s="10">
        <v>4900</v>
      </c>
      <c r="D9" s="12">
        <v>1800</v>
      </c>
    </row>
    <row r="10" spans="1:4" ht="15">
      <c r="A10" s="7" t="s">
        <v>76</v>
      </c>
      <c r="B10" s="10">
        <v>36000</v>
      </c>
      <c r="C10" s="10">
        <v>15400</v>
      </c>
      <c r="D10" s="10">
        <v>3000</v>
      </c>
    </row>
    <row r="11" spans="1:4" ht="15">
      <c r="A11" s="7" t="s">
        <v>77</v>
      </c>
      <c r="B11" s="10">
        <v>77000</v>
      </c>
      <c r="C11" s="10">
        <v>34500</v>
      </c>
      <c r="D11" s="12">
        <v>2300</v>
      </c>
    </row>
    <row r="12" spans="1:4" ht="15">
      <c r="A12" s="7" t="s">
        <v>78</v>
      </c>
      <c r="B12" s="10">
        <v>48500</v>
      </c>
      <c r="C12" s="10">
        <v>19200</v>
      </c>
      <c r="D12" s="10">
        <v>2700</v>
      </c>
    </row>
    <row r="13" spans="1:4" ht="15">
      <c r="A13" s="7" t="s">
        <v>79</v>
      </c>
      <c r="B13" s="10">
        <v>5500</v>
      </c>
      <c r="C13" s="10">
        <v>1900</v>
      </c>
      <c r="D13" s="10">
        <v>1500</v>
      </c>
    </row>
    <row r="14" spans="1:4" ht="15">
      <c r="A14" s="7" t="s">
        <v>80</v>
      </c>
      <c r="B14" s="10">
        <v>27000</v>
      </c>
      <c r="C14" s="10">
        <v>12100</v>
      </c>
      <c r="D14" s="10">
        <v>2600</v>
      </c>
    </row>
    <row r="15" spans="1:4" ht="15">
      <c r="A15" s="7" t="s">
        <v>81</v>
      </c>
      <c r="B15" s="12">
        <v>35000</v>
      </c>
      <c r="C15" s="10">
        <v>18000</v>
      </c>
      <c r="D15" s="12">
        <v>1400</v>
      </c>
    </row>
    <row r="16" spans="1:4" ht="15">
      <c r="A16" s="7" t="s">
        <v>82</v>
      </c>
      <c r="B16" s="10">
        <v>13600</v>
      </c>
      <c r="C16" s="10">
        <v>5500</v>
      </c>
      <c r="D16" s="10">
        <v>2000</v>
      </c>
    </row>
    <row r="17" spans="1:4" ht="15">
      <c r="A17" s="7" t="s">
        <v>83</v>
      </c>
      <c r="B17" s="10">
        <v>23000</v>
      </c>
      <c r="C17" s="10">
        <v>10300</v>
      </c>
      <c r="D17" s="10">
        <v>1300</v>
      </c>
    </row>
    <row r="18" spans="1:4" ht="15">
      <c r="A18" s="7" t="s">
        <v>84</v>
      </c>
      <c r="B18" s="10">
        <v>23000</v>
      </c>
      <c r="C18" s="10">
        <v>8500</v>
      </c>
      <c r="D18" s="10">
        <v>3100</v>
      </c>
    </row>
    <row r="19" spans="1:4" ht="15">
      <c r="A19" s="7" t="s">
        <v>85</v>
      </c>
      <c r="B19" s="10">
        <v>8200</v>
      </c>
      <c r="C19" s="10">
        <v>2200</v>
      </c>
      <c r="D19" s="10">
        <v>2100</v>
      </c>
    </row>
    <row r="20" spans="1:4" ht="15">
      <c r="A20" s="7" t="s">
        <v>86</v>
      </c>
      <c r="B20" s="10">
        <v>29500</v>
      </c>
      <c r="C20" s="10">
        <v>13200</v>
      </c>
      <c r="D20" s="10">
        <v>1200</v>
      </c>
    </row>
    <row r="21" spans="1:4" ht="15">
      <c r="A21" s="7" t="s">
        <v>87</v>
      </c>
      <c r="B21" s="12">
        <v>5500</v>
      </c>
      <c r="C21" s="10">
        <v>1600</v>
      </c>
      <c r="D21" s="12">
        <v>900</v>
      </c>
    </row>
    <row r="22" spans="1:4" ht="15">
      <c r="A22" s="7" t="s">
        <v>88</v>
      </c>
      <c r="B22" s="12">
        <v>31000</v>
      </c>
      <c r="C22" s="10">
        <v>15100</v>
      </c>
      <c r="D22" s="12">
        <v>1800</v>
      </c>
    </row>
    <row r="23" spans="1:4" ht="15">
      <c r="A23" s="7" t="s">
        <v>89</v>
      </c>
      <c r="B23" s="10">
        <v>3400</v>
      </c>
      <c r="C23" s="10">
        <v>1500</v>
      </c>
      <c r="D23" s="12">
        <v>400</v>
      </c>
    </row>
    <row r="24" spans="1:4" ht="15">
      <c r="A24" s="7" t="s">
        <v>90</v>
      </c>
      <c r="B24" s="10">
        <v>63000</v>
      </c>
      <c r="C24" s="10">
        <v>29000</v>
      </c>
      <c r="D24" s="10">
        <v>900</v>
      </c>
    </row>
    <row r="25" spans="1:4" ht="15">
      <c r="A25" s="7" t="s">
        <v>91</v>
      </c>
      <c r="B25" s="10">
        <v>2300</v>
      </c>
      <c r="C25" s="10">
        <v>600</v>
      </c>
      <c r="D25" s="12">
        <v>700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27500</v>
      </c>
      <c r="C27" s="10">
        <v>13100</v>
      </c>
      <c r="D27" s="10">
        <v>1900</v>
      </c>
    </row>
    <row r="28" spans="1:4" ht="15">
      <c r="A28" s="7" t="s">
        <v>94</v>
      </c>
      <c r="B28" s="10">
        <v>59000</v>
      </c>
      <c r="C28" s="10">
        <v>28500</v>
      </c>
      <c r="D28" s="12">
        <v>3100</v>
      </c>
    </row>
    <row r="29" spans="1:4" ht="15">
      <c r="A29" s="7" t="s">
        <v>95</v>
      </c>
      <c r="B29" s="10">
        <v>55000</v>
      </c>
      <c r="C29" s="10">
        <v>27000</v>
      </c>
      <c r="D29" s="12">
        <v>1200</v>
      </c>
    </row>
    <row r="30" spans="1:4" ht="15">
      <c r="A30" s="7" t="s">
        <v>96</v>
      </c>
      <c r="B30" s="10">
        <v>42500</v>
      </c>
      <c r="C30" s="10">
        <v>22000</v>
      </c>
      <c r="D30" s="10">
        <v>1900</v>
      </c>
    </row>
    <row r="31" spans="1:4" ht="15">
      <c r="A31" s="7" t="s">
        <v>97</v>
      </c>
      <c r="B31" s="10">
        <v>41000</v>
      </c>
      <c r="C31" s="10">
        <v>20000</v>
      </c>
      <c r="D31" s="10">
        <v>2300</v>
      </c>
    </row>
    <row r="32" spans="1:4" ht="15">
      <c r="A32" s="7" t="s">
        <v>98</v>
      </c>
      <c r="B32" s="10">
        <v>6100</v>
      </c>
      <c r="C32" s="12">
        <v>1700</v>
      </c>
      <c r="D32" s="12">
        <v>500</v>
      </c>
    </row>
    <row r="33" spans="1:4" ht="15">
      <c r="A33" s="7" t="s">
        <v>99</v>
      </c>
      <c r="B33" s="10">
        <v>30000</v>
      </c>
      <c r="C33" s="10">
        <v>13600</v>
      </c>
      <c r="D33" s="12">
        <v>1300</v>
      </c>
    </row>
    <row r="34" spans="1:4" ht="15">
      <c r="A34" s="7" t="s">
        <v>100</v>
      </c>
      <c r="B34" s="12" t="s">
        <v>133</v>
      </c>
      <c r="C34" s="12" t="s">
        <v>133</v>
      </c>
      <c r="D34" s="12" t="s">
        <v>133</v>
      </c>
    </row>
    <row r="35" spans="1:4" ht="15">
      <c r="A35" s="7" t="s">
        <v>101</v>
      </c>
      <c r="B35" s="10">
        <v>19800</v>
      </c>
      <c r="C35" s="10">
        <v>9800</v>
      </c>
      <c r="D35" s="10">
        <v>1500</v>
      </c>
    </row>
    <row r="36" spans="1:4" ht="15">
      <c r="A36" s="7" t="s">
        <v>102</v>
      </c>
      <c r="B36" s="10">
        <v>37000</v>
      </c>
      <c r="C36" s="10">
        <v>16200</v>
      </c>
      <c r="D36" s="10">
        <v>2300</v>
      </c>
    </row>
    <row r="37" spans="1:4" ht="15">
      <c r="A37" s="7" t="s">
        <v>103</v>
      </c>
      <c r="B37" s="10">
        <v>39500</v>
      </c>
      <c r="C37" s="10">
        <v>19000</v>
      </c>
      <c r="D37" s="10">
        <v>1400</v>
      </c>
    </row>
    <row r="38" spans="1:4" ht="15">
      <c r="A38" s="7" t="s">
        <v>104</v>
      </c>
      <c r="B38" s="10">
        <v>47000</v>
      </c>
      <c r="C38" s="10">
        <v>19500</v>
      </c>
      <c r="D38" s="10">
        <v>2000</v>
      </c>
    </row>
    <row r="39" spans="1:4" ht="15">
      <c r="A39" s="7" t="s">
        <v>105</v>
      </c>
      <c r="B39" s="10">
        <v>8500</v>
      </c>
      <c r="C39" s="10">
        <v>3700</v>
      </c>
      <c r="D39" s="12">
        <v>600</v>
      </c>
    </row>
    <row r="40" spans="1:4" ht="15">
      <c r="A40" s="7" t="s">
        <v>106</v>
      </c>
      <c r="B40" s="10">
        <v>7100</v>
      </c>
      <c r="C40" s="12">
        <v>2300</v>
      </c>
      <c r="D40" s="10">
        <v>1300</v>
      </c>
    </row>
    <row r="41" spans="1:4" ht="15">
      <c r="A41" s="7" t="s">
        <v>107</v>
      </c>
      <c r="B41" s="10">
        <v>9400</v>
      </c>
      <c r="C41" s="12">
        <v>2300</v>
      </c>
      <c r="D41" s="12">
        <v>1500</v>
      </c>
    </row>
    <row r="42" spans="1:4" ht="15">
      <c r="A42" s="7" t="s">
        <v>108</v>
      </c>
      <c r="B42" s="10">
        <v>23500</v>
      </c>
      <c r="C42" s="12">
        <v>10500</v>
      </c>
      <c r="D42" s="10">
        <v>2400</v>
      </c>
    </row>
    <row r="43" spans="1:4" ht="15">
      <c r="A43" s="7" t="s">
        <v>109</v>
      </c>
      <c r="B43" s="12" t="s">
        <v>5</v>
      </c>
      <c r="C43" s="12" t="s">
        <v>140</v>
      </c>
      <c r="D43" s="12" t="s">
        <v>5</v>
      </c>
    </row>
    <row r="44" spans="1:4" ht="15">
      <c r="A44" s="7" t="s">
        <v>110</v>
      </c>
      <c r="B44" s="10">
        <v>11200</v>
      </c>
      <c r="C44" s="10">
        <v>4100</v>
      </c>
      <c r="D44" s="10">
        <v>1800</v>
      </c>
    </row>
    <row r="45" spans="1:4" ht="15">
      <c r="A45" s="7" t="s">
        <v>111</v>
      </c>
      <c r="B45" s="12" t="s">
        <v>5</v>
      </c>
      <c r="C45" s="12" t="s">
        <v>5</v>
      </c>
      <c r="D45" s="12" t="s">
        <v>140</v>
      </c>
    </row>
    <row r="46" spans="1:4" ht="15">
      <c r="A46" s="7" t="s">
        <v>112</v>
      </c>
      <c r="B46" s="10">
        <v>74000</v>
      </c>
      <c r="C46" s="10">
        <v>33500</v>
      </c>
      <c r="D46" s="10">
        <v>4200</v>
      </c>
    </row>
    <row r="47" spans="1:4" ht="15">
      <c r="A47" s="7" t="s">
        <v>113</v>
      </c>
      <c r="B47" s="10">
        <v>18400</v>
      </c>
      <c r="C47" s="10">
        <v>8300</v>
      </c>
      <c r="D47" s="10">
        <v>1000</v>
      </c>
    </row>
    <row r="48" spans="1:4" ht="15">
      <c r="A48" s="7" t="s">
        <v>114</v>
      </c>
      <c r="B48" s="10">
        <v>800</v>
      </c>
      <c r="C48" s="12">
        <v>300</v>
      </c>
      <c r="D48" s="12">
        <v>200</v>
      </c>
    </row>
    <row r="49" spans="1:4" ht="15">
      <c r="A49" s="7" t="s">
        <v>115</v>
      </c>
      <c r="B49" s="10">
        <v>13100</v>
      </c>
      <c r="C49" s="10">
        <v>5300</v>
      </c>
      <c r="D49" s="10">
        <v>1800</v>
      </c>
    </row>
    <row r="50" spans="1:4" ht="15">
      <c r="A50" s="7" t="s">
        <v>116</v>
      </c>
      <c r="B50" s="10">
        <v>14700</v>
      </c>
      <c r="C50" s="10">
        <v>6600</v>
      </c>
      <c r="D50" s="10">
        <v>1200</v>
      </c>
    </row>
    <row r="51" spans="1:4" ht="15">
      <c r="A51" s="7" t="s">
        <v>117</v>
      </c>
      <c r="B51" s="10">
        <v>25500</v>
      </c>
      <c r="C51" s="10">
        <v>8600</v>
      </c>
      <c r="D51" s="10">
        <v>1500</v>
      </c>
    </row>
    <row r="52" spans="1:4" ht="15">
      <c r="A52" s="7" t="s">
        <v>118</v>
      </c>
      <c r="B52" s="10">
        <v>60000</v>
      </c>
      <c r="C52" s="10">
        <v>21000</v>
      </c>
      <c r="D52" s="10">
        <v>6900</v>
      </c>
    </row>
    <row r="53" spans="1:4" ht="15">
      <c r="A53" s="7" t="s">
        <v>119</v>
      </c>
      <c r="B53" s="12">
        <v>200</v>
      </c>
      <c r="C53" s="12" t="s">
        <v>5</v>
      </c>
      <c r="D53" s="12" t="s">
        <v>5</v>
      </c>
    </row>
    <row r="54" spans="1:4" ht="15">
      <c r="A54" s="7" t="s">
        <v>120</v>
      </c>
      <c r="B54" s="10">
        <v>4700</v>
      </c>
      <c r="C54" s="10">
        <v>1500</v>
      </c>
      <c r="D54" s="10">
        <v>900</v>
      </c>
    </row>
    <row r="55" spans="1:4" ht="15">
      <c r="A55" s="7" t="s">
        <v>121</v>
      </c>
      <c r="B55" s="10">
        <v>14700</v>
      </c>
      <c r="C55" s="10">
        <v>6400</v>
      </c>
      <c r="D55" s="10">
        <v>1800</v>
      </c>
    </row>
    <row r="56" spans="1:4" ht="15">
      <c r="A56" s="7" t="s">
        <v>122</v>
      </c>
      <c r="B56" s="10">
        <v>19500</v>
      </c>
      <c r="C56" s="10">
        <v>9100</v>
      </c>
      <c r="D56" s="12">
        <v>1200</v>
      </c>
    </row>
    <row r="57" spans="1:4" ht="15">
      <c r="A57" s="7" t="s">
        <v>123</v>
      </c>
      <c r="B57" s="10">
        <v>4200</v>
      </c>
      <c r="C57" s="10">
        <v>400</v>
      </c>
      <c r="D57" s="10">
        <v>1400</v>
      </c>
    </row>
    <row r="58" spans="1:4" ht="15">
      <c r="A58" s="7" t="s">
        <v>124</v>
      </c>
      <c r="B58" s="12">
        <v>200</v>
      </c>
      <c r="C58" s="12" t="s">
        <v>5</v>
      </c>
      <c r="D58" s="12" t="s">
        <v>5</v>
      </c>
    </row>
    <row r="59" spans="1:4" ht="15">
      <c r="A59" s="7" t="s">
        <v>125</v>
      </c>
      <c r="B59" s="10">
        <v>49500</v>
      </c>
      <c r="C59" s="10">
        <v>22000</v>
      </c>
      <c r="D59" s="12">
        <v>3000</v>
      </c>
    </row>
    <row r="60" spans="1:4" ht="15">
      <c r="A60" s="7" t="s">
        <v>126</v>
      </c>
      <c r="B60" s="10">
        <v>19800</v>
      </c>
      <c r="C60" s="10">
        <v>8200</v>
      </c>
      <c r="D60" s="10">
        <v>1300</v>
      </c>
    </row>
    <row r="61" spans="1:4" ht="15">
      <c r="A61" s="7" t="s">
        <v>127</v>
      </c>
      <c r="B61" s="12">
        <v>500</v>
      </c>
      <c r="C61" s="12" t="s">
        <v>5</v>
      </c>
      <c r="D61" s="12" t="s">
        <v>5</v>
      </c>
    </row>
    <row r="62" spans="1:4" ht="15">
      <c r="A62" s="7" t="s">
        <v>128</v>
      </c>
      <c r="B62" s="10">
        <v>99000</v>
      </c>
      <c r="C62" s="10">
        <v>46500</v>
      </c>
      <c r="D62" s="12">
        <v>1400</v>
      </c>
    </row>
    <row r="63" spans="1:4" ht="15">
      <c r="A63" s="7" t="s">
        <v>129</v>
      </c>
      <c r="B63" s="10">
        <v>35000</v>
      </c>
      <c r="C63" s="10">
        <v>15600</v>
      </c>
      <c r="D63" s="10">
        <v>1100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v>100</v>
      </c>
      <c r="C65" s="13">
        <v>200</v>
      </c>
      <c r="D65" s="10">
        <v>400</v>
      </c>
    </row>
    <row r="66" spans="1:4" ht="15">
      <c r="A66" s="5"/>
      <c r="B66" s="32"/>
      <c r="C66" s="32"/>
      <c r="D66" s="32"/>
    </row>
    <row r="67" spans="1:4" ht="15">
      <c r="A67" s="14" t="s">
        <v>131</v>
      </c>
      <c r="B67" s="15"/>
      <c r="C67" s="15"/>
      <c r="D67" s="15"/>
    </row>
    <row r="68" spans="1:4" ht="15">
      <c r="A68" s="14"/>
      <c r="B68" s="15"/>
      <c r="C68" s="15"/>
      <c r="D68" s="15"/>
    </row>
    <row r="69" spans="1:4" ht="15">
      <c r="A69" s="14" t="s">
        <v>70</v>
      </c>
      <c r="B69" s="15"/>
      <c r="C69" s="15"/>
      <c r="D69" s="15"/>
    </row>
    <row r="70" spans="1:4" ht="15">
      <c r="A70" s="14"/>
      <c r="B70" s="15"/>
      <c r="C70" s="15"/>
      <c r="D70" s="15"/>
    </row>
    <row r="71" spans="1:4" ht="15">
      <c r="A71" s="14" t="s">
        <v>138</v>
      </c>
      <c r="B71" s="15"/>
      <c r="C71" s="15"/>
      <c r="D71" s="15"/>
    </row>
    <row r="72" spans="1:4" ht="15">
      <c r="A72" s="17" t="s">
        <v>146</v>
      </c>
      <c r="B72" s="18"/>
      <c r="C72" s="18"/>
      <c r="D72" s="18"/>
    </row>
    <row r="73" spans="1:4" ht="15">
      <c r="A73" s="17"/>
      <c r="B73" s="18"/>
      <c r="C73" s="18"/>
      <c r="D73" s="18"/>
    </row>
    <row r="74" spans="1:5" ht="77.25" customHeight="1">
      <c r="A74" s="43" t="s">
        <v>135</v>
      </c>
      <c r="B74" s="43"/>
      <c r="C74" s="43"/>
      <c r="D74" s="43"/>
      <c r="E74" s="43"/>
    </row>
    <row r="75" spans="1:4" ht="15">
      <c r="A75" s="17" t="s">
        <v>134</v>
      </c>
      <c r="B75" s="10"/>
      <c r="C75" s="10"/>
      <c r="D75" s="10"/>
    </row>
    <row r="76" spans="1:4" ht="15">
      <c r="A76" s="17" t="s">
        <v>68</v>
      </c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</sheetData>
  <sheetProtection/>
  <mergeCells count="1">
    <mergeCell ref="A74:E7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144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1410000</v>
      </c>
      <c r="C6" s="9">
        <f>SUM(C7:C65)</f>
        <v>610000</v>
      </c>
      <c r="D6" s="9">
        <f>SUM(D7:D65)</f>
        <v>100000</v>
      </c>
    </row>
    <row r="7" spans="1:4" ht="15">
      <c r="A7" s="7" t="s">
        <v>73</v>
      </c>
      <c r="B7" s="10">
        <v>6900</v>
      </c>
      <c r="C7" s="12">
        <v>1600</v>
      </c>
      <c r="D7" s="10">
        <v>1500</v>
      </c>
    </row>
    <row r="8" spans="1:4" ht="15">
      <c r="A8" s="7" t="s">
        <v>74</v>
      </c>
      <c r="B8" s="10">
        <v>26500</v>
      </c>
      <c r="C8" s="10">
        <v>8600</v>
      </c>
      <c r="D8" s="10">
        <v>4900</v>
      </c>
    </row>
    <row r="9" spans="1:4" ht="15">
      <c r="A9" s="7" t="s">
        <v>75</v>
      </c>
      <c r="B9" s="10">
        <v>14800</v>
      </c>
      <c r="C9" s="10">
        <v>5600</v>
      </c>
      <c r="D9" s="12">
        <v>2000</v>
      </c>
    </row>
    <row r="10" spans="1:4" ht="15">
      <c r="A10" s="7" t="s">
        <v>76</v>
      </c>
      <c r="B10" s="10">
        <v>31500</v>
      </c>
      <c r="C10" s="10">
        <v>14200</v>
      </c>
      <c r="D10" s="10">
        <v>2900</v>
      </c>
    </row>
    <row r="11" spans="1:4" ht="15">
      <c r="A11" s="7" t="s">
        <v>77</v>
      </c>
      <c r="B11" s="10">
        <v>72000</v>
      </c>
      <c r="C11" s="10">
        <v>31500</v>
      </c>
      <c r="D11" s="12">
        <v>2700</v>
      </c>
    </row>
    <row r="12" spans="1:4" ht="15">
      <c r="A12" s="7" t="s">
        <v>78</v>
      </c>
      <c r="B12" s="10">
        <v>43000</v>
      </c>
      <c r="C12" s="10">
        <v>18600</v>
      </c>
      <c r="D12" s="10">
        <v>3200</v>
      </c>
    </row>
    <row r="13" spans="1:4" ht="15">
      <c r="A13" s="7" t="s">
        <v>79</v>
      </c>
      <c r="B13" s="10">
        <v>7800</v>
      </c>
      <c r="C13" s="10">
        <v>3000</v>
      </c>
      <c r="D13" s="10">
        <v>1400</v>
      </c>
    </row>
    <row r="14" spans="1:4" ht="15">
      <c r="A14" s="7" t="s">
        <v>80</v>
      </c>
      <c r="B14" s="10">
        <v>37000</v>
      </c>
      <c r="C14" s="10">
        <v>13700</v>
      </c>
      <c r="D14" s="10">
        <v>2900</v>
      </c>
    </row>
    <row r="15" spans="1:4" ht="15">
      <c r="A15" s="7" t="s">
        <v>81</v>
      </c>
      <c r="B15" s="12">
        <v>34000</v>
      </c>
      <c r="C15" s="10">
        <v>17700</v>
      </c>
      <c r="D15" s="12">
        <v>2100</v>
      </c>
    </row>
    <row r="16" spans="1:4" ht="15">
      <c r="A16" s="7" t="s">
        <v>82</v>
      </c>
      <c r="B16" s="10">
        <v>16800</v>
      </c>
      <c r="C16" s="10">
        <v>6900</v>
      </c>
      <c r="D16" s="10">
        <v>2200</v>
      </c>
    </row>
    <row r="17" spans="1:4" ht="15">
      <c r="A17" s="7" t="s">
        <v>83</v>
      </c>
      <c r="B17" s="10">
        <v>24500</v>
      </c>
      <c r="C17" s="10">
        <v>11700</v>
      </c>
      <c r="D17" s="10">
        <v>1500</v>
      </c>
    </row>
    <row r="18" spans="1:4" ht="15">
      <c r="A18" s="7" t="s">
        <v>84</v>
      </c>
      <c r="B18" s="10">
        <v>29000</v>
      </c>
      <c r="C18" s="10">
        <v>10300</v>
      </c>
      <c r="D18" s="10">
        <v>3800</v>
      </c>
    </row>
    <row r="19" spans="1:4" ht="15">
      <c r="A19" s="7" t="s">
        <v>85</v>
      </c>
      <c r="B19" s="10">
        <v>9100</v>
      </c>
      <c r="C19" s="10">
        <v>2400</v>
      </c>
      <c r="D19" s="10">
        <v>2400</v>
      </c>
    </row>
    <row r="20" spans="1:4" ht="15">
      <c r="A20" s="7" t="s">
        <v>86</v>
      </c>
      <c r="B20" s="10">
        <v>29000</v>
      </c>
      <c r="C20" s="10">
        <v>13800</v>
      </c>
      <c r="D20" s="10">
        <v>1700</v>
      </c>
    </row>
    <row r="21" spans="1:4" ht="15">
      <c r="A21" s="7" t="s">
        <v>87</v>
      </c>
      <c r="B21" s="12">
        <v>4400</v>
      </c>
      <c r="C21" s="10">
        <v>1700</v>
      </c>
      <c r="D21" s="12">
        <v>500</v>
      </c>
    </row>
    <row r="22" spans="1:4" ht="15">
      <c r="A22" s="7" t="s">
        <v>88</v>
      </c>
      <c r="B22" s="12">
        <v>30500</v>
      </c>
      <c r="C22" s="10">
        <v>14500</v>
      </c>
      <c r="D22" s="12">
        <v>2700</v>
      </c>
    </row>
    <row r="23" spans="1:4" ht="15">
      <c r="A23" s="7" t="s">
        <v>89</v>
      </c>
      <c r="B23" s="10">
        <v>4300</v>
      </c>
      <c r="C23" s="10">
        <v>1900</v>
      </c>
      <c r="D23" s="12">
        <v>600</v>
      </c>
    </row>
    <row r="24" spans="1:4" ht="15">
      <c r="A24" s="7" t="s">
        <v>90</v>
      </c>
      <c r="B24" s="10">
        <v>54000</v>
      </c>
      <c r="C24" s="10">
        <v>24000</v>
      </c>
      <c r="D24" s="10">
        <v>1200</v>
      </c>
    </row>
    <row r="25" spans="1:4" ht="15">
      <c r="A25" s="7" t="s">
        <v>91</v>
      </c>
      <c r="B25" s="10">
        <v>2900</v>
      </c>
      <c r="C25" s="10">
        <v>800</v>
      </c>
      <c r="D25" s="12">
        <v>800</v>
      </c>
    </row>
    <row r="26" spans="1:4" ht="15">
      <c r="A26" s="7" t="s">
        <v>92</v>
      </c>
      <c r="B26" s="12" t="s">
        <v>140</v>
      </c>
      <c r="C26" s="12">
        <v>0</v>
      </c>
      <c r="D26" s="12" t="s">
        <v>140</v>
      </c>
    </row>
    <row r="27" spans="1:4" ht="15">
      <c r="A27" s="7" t="s">
        <v>93</v>
      </c>
      <c r="B27" s="10">
        <v>28500</v>
      </c>
      <c r="C27" s="10">
        <v>13600</v>
      </c>
      <c r="D27" s="10">
        <v>1600</v>
      </c>
    </row>
    <row r="28" spans="1:4" ht="15">
      <c r="A28" s="7" t="s">
        <v>94</v>
      </c>
      <c r="B28" s="10">
        <v>62000</v>
      </c>
      <c r="C28" s="10">
        <v>29500</v>
      </c>
      <c r="D28" s="12">
        <v>3100</v>
      </c>
    </row>
    <row r="29" spans="1:4" ht="15">
      <c r="A29" s="7" t="s">
        <v>95</v>
      </c>
      <c r="B29" s="10">
        <v>51000</v>
      </c>
      <c r="C29" s="10">
        <v>26500</v>
      </c>
      <c r="D29" s="12">
        <v>900</v>
      </c>
    </row>
    <row r="30" spans="1:4" ht="15">
      <c r="A30" s="7" t="s">
        <v>96</v>
      </c>
      <c r="B30" s="10">
        <v>52000</v>
      </c>
      <c r="C30" s="10">
        <v>23500</v>
      </c>
      <c r="D30" s="10">
        <v>2000</v>
      </c>
    </row>
    <row r="31" spans="1:4" ht="15">
      <c r="A31" s="7" t="s">
        <v>97</v>
      </c>
      <c r="B31" s="10">
        <v>42000</v>
      </c>
      <c r="C31" s="10">
        <v>18600</v>
      </c>
      <c r="D31" s="10">
        <v>2200</v>
      </c>
    </row>
    <row r="32" spans="1:4" ht="15">
      <c r="A32" s="7" t="s">
        <v>98</v>
      </c>
      <c r="B32" s="10">
        <v>7900</v>
      </c>
      <c r="C32" s="12">
        <v>2100</v>
      </c>
      <c r="D32" s="12">
        <v>800</v>
      </c>
    </row>
    <row r="33" spans="1:4" ht="15">
      <c r="A33" s="7" t="s">
        <v>99</v>
      </c>
      <c r="B33" s="10">
        <v>30000</v>
      </c>
      <c r="C33" s="10">
        <v>13200</v>
      </c>
      <c r="D33" s="12">
        <v>1600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22000</v>
      </c>
      <c r="C35" s="10">
        <v>9100</v>
      </c>
      <c r="D35" s="10">
        <v>1700</v>
      </c>
    </row>
    <row r="36" spans="1:4" ht="15">
      <c r="A36" s="7" t="s">
        <v>102</v>
      </c>
      <c r="B36" s="10">
        <v>33000</v>
      </c>
      <c r="C36" s="10">
        <v>16700</v>
      </c>
      <c r="D36" s="10">
        <v>1900</v>
      </c>
    </row>
    <row r="37" spans="1:4" ht="15">
      <c r="A37" s="7" t="s">
        <v>103</v>
      </c>
      <c r="B37" s="10">
        <v>41000</v>
      </c>
      <c r="C37" s="10">
        <v>21500</v>
      </c>
      <c r="D37" s="10">
        <v>1500</v>
      </c>
    </row>
    <row r="38" spans="1:4" ht="15">
      <c r="A38" s="7" t="s">
        <v>104</v>
      </c>
      <c r="B38" s="10">
        <v>48500</v>
      </c>
      <c r="C38" s="10">
        <v>21000</v>
      </c>
      <c r="D38" s="10">
        <v>3200</v>
      </c>
    </row>
    <row r="39" spans="1:4" ht="15">
      <c r="A39" s="7" t="s">
        <v>105</v>
      </c>
      <c r="B39" s="10">
        <v>9500</v>
      </c>
      <c r="C39" s="10">
        <v>4700</v>
      </c>
      <c r="D39" s="12">
        <v>700</v>
      </c>
    </row>
    <row r="40" spans="1:4" ht="15">
      <c r="A40" s="7" t="s">
        <v>106</v>
      </c>
      <c r="B40" s="10">
        <v>9700</v>
      </c>
      <c r="C40" s="12">
        <v>2600</v>
      </c>
      <c r="D40" s="10">
        <v>1600</v>
      </c>
    </row>
    <row r="41" spans="1:4" ht="15">
      <c r="A41" s="7" t="s">
        <v>107</v>
      </c>
      <c r="B41" s="10">
        <v>9800</v>
      </c>
      <c r="C41" s="12">
        <v>3200</v>
      </c>
      <c r="D41" s="12">
        <v>1500</v>
      </c>
    </row>
    <row r="42" spans="1:4" ht="15">
      <c r="A42" s="7" t="s">
        <v>108</v>
      </c>
      <c r="B42" s="10">
        <v>24000</v>
      </c>
      <c r="C42" s="12">
        <v>11100</v>
      </c>
      <c r="D42" s="10">
        <v>2300</v>
      </c>
    </row>
    <row r="43" spans="1:4" ht="15">
      <c r="A43" s="7" t="s">
        <v>109</v>
      </c>
      <c r="B43" s="12" t="s">
        <v>140</v>
      </c>
      <c r="C43" s="12">
        <v>0</v>
      </c>
      <c r="D43" s="12" t="s">
        <v>140</v>
      </c>
    </row>
    <row r="44" spans="1:4" ht="15">
      <c r="A44" s="7" t="s">
        <v>110</v>
      </c>
      <c r="B44" s="10">
        <v>12200</v>
      </c>
      <c r="C44" s="10">
        <v>4700</v>
      </c>
      <c r="D44" s="10">
        <v>1800</v>
      </c>
    </row>
    <row r="45" spans="1:4" ht="15">
      <c r="A45" s="7" t="s">
        <v>111</v>
      </c>
      <c r="B45" s="12" t="s">
        <v>140</v>
      </c>
      <c r="C45" s="12">
        <v>0</v>
      </c>
      <c r="D45" s="12" t="s">
        <v>140</v>
      </c>
    </row>
    <row r="46" spans="1:4" ht="15">
      <c r="A46" s="7" t="s">
        <v>112</v>
      </c>
      <c r="B46" s="10">
        <v>68000</v>
      </c>
      <c r="C46" s="10">
        <v>30500</v>
      </c>
      <c r="D46" s="10">
        <v>4900</v>
      </c>
    </row>
    <row r="47" spans="1:4" ht="15">
      <c r="A47" s="7" t="s">
        <v>113</v>
      </c>
      <c r="B47" s="10">
        <v>17000</v>
      </c>
      <c r="C47" s="10">
        <v>8100</v>
      </c>
      <c r="D47" s="10">
        <v>1000</v>
      </c>
    </row>
    <row r="48" spans="1:4" ht="15">
      <c r="A48" s="7" t="s">
        <v>114</v>
      </c>
      <c r="B48" s="10">
        <v>1500</v>
      </c>
      <c r="C48" s="12">
        <v>200</v>
      </c>
      <c r="D48" s="12">
        <v>400</v>
      </c>
    </row>
    <row r="49" spans="1:4" ht="15">
      <c r="A49" s="7" t="s">
        <v>115</v>
      </c>
      <c r="B49" s="10">
        <v>14000</v>
      </c>
      <c r="C49" s="10">
        <v>5900</v>
      </c>
      <c r="D49" s="10">
        <v>1700</v>
      </c>
    </row>
    <row r="50" spans="1:4" ht="15">
      <c r="A50" s="7" t="s">
        <v>116</v>
      </c>
      <c r="B50" s="10">
        <v>10700</v>
      </c>
      <c r="C50" s="10">
        <v>5400</v>
      </c>
      <c r="D50" s="10">
        <v>1200</v>
      </c>
    </row>
    <row r="51" spans="1:4" ht="15">
      <c r="A51" s="7" t="s">
        <v>117</v>
      </c>
      <c r="B51" s="10">
        <v>27000</v>
      </c>
      <c r="C51" s="10">
        <v>7200</v>
      </c>
      <c r="D51" s="10">
        <v>2500</v>
      </c>
    </row>
    <row r="52" spans="1:4" ht="15">
      <c r="A52" s="7" t="s">
        <v>118</v>
      </c>
      <c r="B52" s="10">
        <v>59000</v>
      </c>
      <c r="C52" s="10">
        <v>21000</v>
      </c>
      <c r="D52" s="10">
        <v>6300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6200</v>
      </c>
      <c r="C54" s="10">
        <v>2200</v>
      </c>
      <c r="D54" s="10">
        <v>1200</v>
      </c>
    </row>
    <row r="55" spans="1:4" ht="15">
      <c r="A55" s="7" t="s">
        <v>121</v>
      </c>
      <c r="B55" s="10">
        <v>16500</v>
      </c>
      <c r="C55" s="10">
        <v>7700</v>
      </c>
      <c r="D55" s="10">
        <v>1500</v>
      </c>
    </row>
    <row r="56" spans="1:4" ht="15">
      <c r="A56" s="7" t="s">
        <v>122</v>
      </c>
      <c r="B56" s="10">
        <v>23000</v>
      </c>
      <c r="C56" s="10">
        <v>10000</v>
      </c>
      <c r="D56" s="12">
        <v>1300</v>
      </c>
    </row>
    <row r="57" spans="1:4" ht="15">
      <c r="A57" s="7" t="s">
        <v>123</v>
      </c>
      <c r="B57" s="10">
        <v>5400</v>
      </c>
      <c r="C57" s="10">
        <v>800</v>
      </c>
      <c r="D57" s="10">
        <v>1700</v>
      </c>
    </row>
    <row r="58" spans="1:4" ht="15">
      <c r="A58" s="7" t="s">
        <v>124</v>
      </c>
      <c r="B58" s="12" t="s">
        <v>140</v>
      </c>
      <c r="C58" s="12">
        <v>0</v>
      </c>
      <c r="D58" s="12" t="s">
        <v>140</v>
      </c>
    </row>
    <row r="59" spans="1:4" ht="15">
      <c r="A59" s="7" t="s">
        <v>125</v>
      </c>
      <c r="B59" s="10">
        <v>49500</v>
      </c>
      <c r="C59" s="10">
        <v>22000</v>
      </c>
      <c r="D59" s="12">
        <v>1900</v>
      </c>
    </row>
    <row r="60" spans="1:4" ht="15">
      <c r="A60" s="7" t="s">
        <v>126</v>
      </c>
      <c r="B60" s="10">
        <v>18100</v>
      </c>
      <c r="C60" s="10">
        <v>6600</v>
      </c>
      <c r="D60" s="10">
        <v>1300</v>
      </c>
    </row>
    <row r="61" spans="1:4" ht="15">
      <c r="A61" s="7" t="s">
        <v>127</v>
      </c>
      <c r="B61" s="12">
        <v>500</v>
      </c>
      <c r="C61" s="12">
        <v>0</v>
      </c>
      <c r="D61" s="12" t="s">
        <v>140</v>
      </c>
    </row>
    <row r="62" spans="1:4" ht="15">
      <c r="A62" s="7" t="s">
        <v>128</v>
      </c>
      <c r="B62" s="10">
        <v>100000</v>
      </c>
      <c r="C62" s="10">
        <v>46500</v>
      </c>
      <c r="D62" s="12">
        <v>1700</v>
      </c>
    </row>
    <row r="63" spans="1:4" ht="15">
      <c r="A63" s="7" t="s">
        <v>129</v>
      </c>
      <c r="B63" s="10">
        <v>32000</v>
      </c>
      <c r="C63" s="10">
        <v>11800</v>
      </c>
      <c r="D63" s="10">
        <v>1600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v>500</v>
      </c>
      <c r="C65" s="10">
        <v>0</v>
      </c>
      <c r="D65" s="10">
        <v>400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5"/>
      <c r="C67" s="15"/>
      <c r="D67" s="15"/>
    </row>
    <row r="68" spans="1:4" ht="15">
      <c r="A68" s="17" t="s">
        <v>141</v>
      </c>
      <c r="B68" s="18"/>
      <c r="C68" s="18"/>
      <c r="D68" s="18"/>
    </row>
    <row r="69" spans="1:4" ht="15">
      <c r="A69" s="17"/>
      <c r="B69" s="18"/>
      <c r="C69" s="18"/>
      <c r="D69" s="18"/>
    </row>
    <row r="70" spans="1:5" ht="60.75" customHeight="1">
      <c r="A70" s="43" t="s">
        <v>137</v>
      </c>
      <c r="B70" s="43"/>
      <c r="C70" s="43"/>
      <c r="D70" s="43"/>
      <c r="E70" s="43"/>
    </row>
    <row r="71" spans="1:4" ht="15">
      <c r="A71" s="17" t="s">
        <v>136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spans="1:4" ht="15">
      <c r="A78" s="6"/>
      <c r="B78" s="10"/>
      <c r="C78" s="10"/>
      <c r="D78" s="10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7">
      <selection activeCell="A67" sqref="A67"/>
    </sheetView>
  </sheetViews>
  <sheetFormatPr defaultColWidth="13.77734375" defaultRowHeight="15"/>
  <cols>
    <col min="1" max="1" width="22.77734375" style="0" customWidth="1"/>
  </cols>
  <sheetData>
    <row r="1" ht="20.25">
      <c r="A1" s="4" t="s">
        <v>6</v>
      </c>
    </row>
    <row r="2" ht="20.25">
      <c r="A2" s="4" t="s">
        <v>142</v>
      </c>
    </row>
    <row r="3" ht="15">
      <c r="A3" s="3"/>
    </row>
    <row r="4" spans="1:4" ht="28.5">
      <c r="A4" s="23" t="s">
        <v>0</v>
      </c>
      <c r="B4" s="22" t="s">
        <v>66</v>
      </c>
      <c r="C4" s="8" t="s">
        <v>3</v>
      </c>
      <c r="D4" s="8" t="s">
        <v>4</v>
      </c>
    </row>
    <row r="5" ht="15">
      <c r="A5" s="5"/>
    </row>
    <row r="6" spans="1:4" ht="15">
      <c r="A6" s="7" t="s">
        <v>1</v>
      </c>
      <c r="B6" s="9">
        <f>SUM(B7:B65)</f>
        <v>1400000</v>
      </c>
      <c r="C6" s="9">
        <f>SUM(C7:C65)</f>
        <v>610000</v>
      </c>
      <c r="D6" s="9">
        <f>SUM(D7:D65)</f>
        <v>90000</v>
      </c>
    </row>
    <row r="7" spans="1:4" ht="15">
      <c r="A7" s="7" t="s">
        <v>73</v>
      </c>
      <c r="B7" s="10">
        <v>6800</v>
      </c>
      <c r="C7" s="12" t="s">
        <v>140</v>
      </c>
      <c r="D7" s="10">
        <v>1400</v>
      </c>
    </row>
    <row r="8" spans="1:4" ht="15">
      <c r="A8" s="7" t="s">
        <v>74</v>
      </c>
      <c r="B8" s="10">
        <v>26000</v>
      </c>
      <c r="C8" s="10">
        <v>8700</v>
      </c>
      <c r="D8" s="10">
        <v>4400</v>
      </c>
    </row>
    <row r="9" spans="1:4" ht="15">
      <c r="A9" s="7" t="s">
        <v>75</v>
      </c>
      <c r="B9" s="10">
        <v>14700</v>
      </c>
      <c r="C9" s="10">
        <v>5600</v>
      </c>
      <c r="D9" s="12">
        <v>1800</v>
      </c>
    </row>
    <row r="10" spans="1:4" ht="15">
      <c r="A10" s="7" t="s">
        <v>76</v>
      </c>
      <c r="B10" s="10">
        <v>31500</v>
      </c>
      <c r="C10" s="10">
        <v>14200</v>
      </c>
      <c r="D10" s="10">
        <v>2600</v>
      </c>
    </row>
    <row r="11" spans="1:4" ht="15">
      <c r="A11" s="7" t="s">
        <v>77</v>
      </c>
      <c r="B11" s="10">
        <v>71000</v>
      </c>
      <c r="C11" s="10">
        <v>31500</v>
      </c>
      <c r="D11" s="12">
        <v>2500</v>
      </c>
    </row>
    <row r="12" spans="1:4" ht="15">
      <c r="A12" s="7" t="s">
        <v>78</v>
      </c>
      <c r="B12" s="10">
        <v>42500</v>
      </c>
      <c r="C12" s="10">
        <v>18500</v>
      </c>
      <c r="D12" s="10">
        <v>2900</v>
      </c>
    </row>
    <row r="13" spans="1:4" ht="15">
      <c r="A13" s="7" t="s">
        <v>79</v>
      </c>
      <c r="B13" s="10">
        <v>7700</v>
      </c>
      <c r="C13" s="10">
        <v>3000</v>
      </c>
      <c r="D13" s="10">
        <v>1200</v>
      </c>
    </row>
    <row r="14" spans="1:4" ht="15">
      <c r="A14" s="7" t="s">
        <v>80</v>
      </c>
      <c r="B14" s="10">
        <v>36500</v>
      </c>
      <c r="C14" s="10">
        <v>13700</v>
      </c>
      <c r="D14" s="10">
        <v>2600</v>
      </c>
    </row>
    <row r="15" spans="1:4" ht="15">
      <c r="A15" s="7" t="s">
        <v>81</v>
      </c>
      <c r="B15" s="12" t="s">
        <v>140</v>
      </c>
      <c r="C15" s="10">
        <v>17900</v>
      </c>
      <c r="D15" s="12" t="s">
        <v>140</v>
      </c>
    </row>
    <row r="16" spans="1:4" ht="15">
      <c r="A16" s="7" t="s">
        <v>82</v>
      </c>
      <c r="B16" s="10">
        <v>16600</v>
      </c>
      <c r="C16" s="10">
        <v>6900</v>
      </c>
      <c r="D16" s="10">
        <v>2000</v>
      </c>
    </row>
    <row r="17" spans="1:4" ht="15">
      <c r="A17" s="7" t="s">
        <v>83</v>
      </c>
      <c r="B17" s="10">
        <v>24000</v>
      </c>
      <c r="C17" s="10">
        <v>11700</v>
      </c>
      <c r="D17" s="10">
        <v>1300</v>
      </c>
    </row>
    <row r="18" spans="1:4" ht="15">
      <c r="A18" s="7" t="s">
        <v>84</v>
      </c>
      <c r="B18" s="10">
        <v>29000</v>
      </c>
      <c r="C18" s="10">
        <v>10300</v>
      </c>
      <c r="D18" s="10">
        <v>3500</v>
      </c>
    </row>
    <row r="19" spans="1:4" ht="15">
      <c r="A19" s="7" t="s">
        <v>85</v>
      </c>
      <c r="B19" s="10">
        <v>9000</v>
      </c>
      <c r="C19" s="10">
        <v>2400</v>
      </c>
      <c r="D19" s="10">
        <v>2200</v>
      </c>
    </row>
    <row r="20" spans="1:4" ht="15">
      <c r="A20" s="7" t="s">
        <v>86</v>
      </c>
      <c r="B20" s="10">
        <v>29000</v>
      </c>
      <c r="C20" s="10">
        <v>13800</v>
      </c>
      <c r="D20" s="10">
        <v>1500</v>
      </c>
    </row>
    <row r="21" spans="1:4" ht="15">
      <c r="A21" s="7" t="s">
        <v>87</v>
      </c>
      <c r="B21" s="12" t="s">
        <v>140</v>
      </c>
      <c r="C21" s="10">
        <v>1700</v>
      </c>
      <c r="D21" s="12" t="s">
        <v>140</v>
      </c>
    </row>
    <row r="22" spans="1:4" ht="15">
      <c r="A22" s="7" t="s">
        <v>88</v>
      </c>
      <c r="B22" s="12" t="s">
        <v>140</v>
      </c>
      <c r="C22" s="10">
        <v>14500</v>
      </c>
      <c r="D22" s="12" t="s">
        <v>140</v>
      </c>
    </row>
    <row r="23" spans="1:4" ht="15">
      <c r="A23" s="7" t="s">
        <v>89</v>
      </c>
      <c r="B23" s="10">
        <v>4200</v>
      </c>
      <c r="C23" s="10">
        <v>1900</v>
      </c>
      <c r="D23" s="12" t="s">
        <v>140</v>
      </c>
    </row>
    <row r="24" spans="1:4" ht="15">
      <c r="A24" s="7" t="s">
        <v>90</v>
      </c>
      <c r="B24" s="10">
        <v>53000</v>
      </c>
      <c r="C24" s="10">
        <v>24000</v>
      </c>
      <c r="D24" s="10">
        <v>1100</v>
      </c>
    </row>
    <row r="25" spans="1:4" ht="15">
      <c r="A25" s="7" t="s">
        <v>91</v>
      </c>
      <c r="B25" s="10">
        <v>2900</v>
      </c>
      <c r="C25" s="10">
        <v>800</v>
      </c>
      <c r="D25" s="12" t="s">
        <v>140</v>
      </c>
    </row>
    <row r="26" spans="1:4" ht="15">
      <c r="A26" s="7" t="s">
        <v>92</v>
      </c>
      <c r="B26" s="12" t="s">
        <v>140</v>
      </c>
      <c r="C26" s="12" t="s">
        <v>140</v>
      </c>
      <c r="D26" s="12" t="s">
        <v>140</v>
      </c>
    </row>
    <row r="27" spans="1:4" ht="15">
      <c r="A27" s="7" t="s">
        <v>93</v>
      </c>
      <c r="B27" s="10">
        <v>28500</v>
      </c>
      <c r="C27" s="10">
        <v>13600</v>
      </c>
      <c r="D27" s="10">
        <v>1500</v>
      </c>
    </row>
    <row r="28" spans="1:4" ht="15">
      <c r="A28" s="7" t="s">
        <v>94</v>
      </c>
      <c r="B28" s="10">
        <v>62000</v>
      </c>
      <c r="C28" s="10">
        <v>29500</v>
      </c>
      <c r="D28" s="12" t="s">
        <v>140</v>
      </c>
    </row>
    <row r="29" spans="1:4" ht="15">
      <c r="A29" s="7" t="s">
        <v>95</v>
      </c>
      <c r="B29" s="10">
        <v>51000</v>
      </c>
      <c r="C29" s="10">
        <v>26500</v>
      </c>
      <c r="D29" s="12" t="s">
        <v>140</v>
      </c>
    </row>
    <row r="30" spans="1:4" ht="15">
      <c r="A30" s="7" t="s">
        <v>96</v>
      </c>
      <c r="B30" s="10">
        <v>52000</v>
      </c>
      <c r="C30" s="10">
        <v>23500</v>
      </c>
      <c r="D30" s="10">
        <v>1800</v>
      </c>
    </row>
    <row r="31" spans="1:4" ht="15">
      <c r="A31" s="7" t="s">
        <v>97</v>
      </c>
      <c r="B31" s="10">
        <v>42000</v>
      </c>
      <c r="C31" s="10">
        <v>18600</v>
      </c>
      <c r="D31" s="10">
        <v>2000</v>
      </c>
    </row>
    <row r="32" spans="1:4" ht="15">
      <c r="A32" s="7" t="s">
        <v>98</v>
      </c>
      <c r="B32" s="10">
        <v>7800</v>
      </c>
      <c r="C32" s="12" t="s">
        <v>140</v>
      </c>
      <c r="D32" s="12">
        <v>700</v>
      </c>
    </row>
    <row r="33" spans="1:4" ht="15">
      <c r="A33" s="7" t="s">
        <v>99</v>
      </c>
      <c r="B33" s="10">
        <v>30000</v>
      </c>
      <c r="C33" s="10">
        <v>13200</v>
      </c>
      <c r="D33" s="12">
        <v>1400</v>
      </c>
    </row>
    <row r="34" spans="1:4" ht="15">
      <c r="A34" s="7" t="s">
        <v>100</v>
      </c>
      <c r="B34" s="12" t="s">
        <v>140</v>
      </c>
      <c r="C34" s="12" t="s">
        <v>140</v>
      </c>
      <c r="D34" s="12" t="s">
        <v>140</v>
      </c>
    </row>
    <row r="35" spans="1:4" ht="15">
      <c r="A35" s="7" t="s">
        <v>101</v>
      </c>
      <c r="B35" s="10">
        <v>21500</v>
      </c>
      <c r="C35" s="10">
        <v>9100</v>
      </c>
      <c r="D35" s="10">
        <v>1500</v>
      </c>
    </row>
    <row r="36" spans="1:4" ht="15">
      <c r="A36" s="7" t="s">
        <v>102</v>
      </c>
      <c r="B36" s="10">
        <v>33000</v>
      </c>
      <c r="C36" s="10">
        <v>16600</v>
      </c>
      <c r="D36" s="10">
        <v>1700</v>
      </c>
    </row>
    <row r="37" spans="1:4" ht="15">
      <c r="A37" s="7" t="s">
        <v>103</v>
      </c>
      <c r="B37" s="10">
        <v>40500</v>
      </c>
      <c r="C37" s="10">
        <v>21500</v>
      </c>
      <c r="D37" s="10">
        <v>1300</v>
      </c>
    </row>
    <row r="38" spans="1:4" ht="15">
      <c r="A38" s="7" t="s">
        <v>104</v>
      </c>
      <c r="B38" s="10">
        <v>48000</v>
      </c>
      <c r="C38" s="10">
        <v>21000</v>
      </c>
      <c r="D38" s="10">
        <v>2900</v>
      </c>
    </row>
    <row r="39" spans="1:4" ht="15">
      <c r="A39" s="7" t="s">
        <v>105</v>
      </c>
      <c r="B39" s="10">
        <v>9500</v>
      </c>
      <c r="C39" s="10">
        <v>4700</v>
      </c>
      <c r="D39" s="12">
        <v>600</v>
      </c>
    </row>
    <row r="40" spans="1:4" ht="15">
      <c r="A40" s="7" t="s">
        <v>106</v>
      </c>
      <c r="B40" s="10">
        <v>9600</v>
      </c>
      <c r="C40" s="12" t="s">
        <v>140</v>
      </c>
      <c r="D40" s="10">
        <v>1400</v>
      </c>
    </row>
    <row r="41" spans="1:4" ht="15">
      <c r="A41" s="7" t="s">
        <v>107</v>
      </c>
      <c r="B41" s="10">
        <v>9700</v>
      </c>
      <c r="C41" s="12">
        <v>3200</v>
      </c>
      <c r="D41" s="12">
        <v>1300</v>
      </c>
    </row>
    <row r="42" spans="1:4" ht="15">
      <c r="A42" s="7" t="s">
        <v>108</v>
      </c>
      <c r="B42" s="10">
        <v>24000</v>
      </c>
      <c r="C42" s="12">
        <v>11100</v>
      </c>
      <c r="D42" s="10">
        <v>2000</v>
      </c>
    </row>
    <row r="43" spans="1:4" ht="15">
      <c r="A43" s="7" t="s">
        <v>109</v>
      </c>
      <c r="B43" s="12" t="s">
        <v>140</v>
      </c>
      <c r="C43" s="12" t="s">
        <v>140</v>
      </c>
      <c r="D43" s="12" t="s">
        <v>140</v>
      </c>
    </row>
    <row r="44" spans="1:4" ht="15">
      <c r="A44" s="7" t="s">
        <v>110</v>
      </c>
      <c r="B44" s="10">
        <v>12000</v>
      </c>
      <c r="C44" s="10">
        <v>4700</v>
      </c>
      <c r="D44" s="10">
        <v>1700</v>
      </c>
    </row>
    <row r="45" spans="1:4" ht="15">
      <c r="A45" s="7" t="s">
        <v>111</v>
      </c>
      <c r="B45" s="12" t="s">
        <v>140</v>
      </c>
      <c r="C45" s="12" t="s">
        <v>140</v>
      </c>
      <c r="D45" s="12" t="s">
        <v>140</v>
      </c>
    </row>
    <row r="46" spans="1:4" ht="15">
      <c r="A46" s="7" t="s">
        <v>112</v>
      </c>
      <c r="B46" s="10">
        <v>68000</v>
      </c>
      <c r="C46" s="10">
        <v>30500</v>
      </c>
      <c r="D46" s="10">
        <v>4400</v>
      </c>
    </row>
    <row r="47" spans="1:4" ht="15">
      <c r="A47" s="7" t="s">
        <v>113</v>
      </c>
      <c r="B47" s="10">
        <v>16900</v>
      </c>
      <c r="C47" s="10">
        <v>8100</v>
      </c>
      <c r="D47" s="10">
        <v>900</v>
      </c>
    </row>
    <row r="48" spans="1:4" ht="15">
      <c r="A48" s="7" t="s">
        <v>114</v>
      </c>
      <c r="B48" s="10">
        <v>1500</v>
      </c>
      <c r="C48" s="12" t="s">
        <v>140</v>
      </c>
      <c r="D48" s="12" t="s">
        <v>140</v>
      </c>
    </row>
    <row r="49" spans="1:4" ht="15">
      <c r="A49" s="7" t="s">
        <v>115</v>
      </c>
      <c r="B49" s="10">
        <v>13600</v>
      </c>
      <c r="C49" s="10">
        <v>5900</v>
      </c>
      <c r="D49" s="10">
        <v>1500</v>
      </c>
    </row>
    <row r="50" spans="1:4" ht="15">
      <c r="A50" s="7" t="s">
        <v>116</v>
      </c>
      <c r="B50" s="10">
        <v>10600</v>
      </c>
      <c r="C50" s="10">
        <v>5300</v>
      </c>
      <c r="D50" s="10">
        <v>1100</v>
      </c>
    </row>
    <row r="51" spans="1:4" ht="15">
      <c r="A51" s="7" t="s">
        <v>117</v>
      </c>
      <c r="B51" s="10">
        <v>26500</v>
      </c>
      <c r="C51" s="10">
        <v>7200</v>
      </c>
      <c r="D51" s="10">
        <v>2300</v>
      </c>
    </row>
    <row r="52" spans="1:4" ht="15">
      <c r="A52" s="7" t="s">
        <v>118</v>
      </c>
      <c r="B52" s="10">
        <v>59000</v>
      </c>
      <c r="C52" s="10">
        <v>21000</v>
      </c>
      <c r="D52" s="10">
        <v>5700</v>
      </c>
    </row>
    <row r="53" spans="1:4" ht="15">
      <c r="A53" s="7" t="s">
        <v>119</v>
      </c>
      <c r="B53" s="12" t="s">
        <v>140</v>
      </c>
      <c r="C53" s="12" t="s">
        <v>140</v>
      </c>
      <c r="D53" s="12" t="s">
        <v>140</v>
      </c>
    </row>
    <row r="54" spans="1:4" ht="15">
      <c r="A54" s="7" t="s">
        <v>120</v>
      </c>
      <c r="B54" s="10">
        <v>6100</v>
      </c>
      <c r="C54" s="10">
        <v>2200</v>
      </c>
      <c r="D54" s="10">
        <v>1100</v>
      </c>
    </row>
    <row r="55" spans="1:4" ht="15">
      <c r="A55" s="7" t="s">
        <v>121</v>
      </c>
      <c r="B55" s="10">
        <v>16400</v>
      </c>
      <c r="C55" s="10">
        <v>7700</v>
      </c>
      <c r="D55" s="10">
        <v>1400</v>
      </c>
    </row>
    <row r="56" spans="1:4" ht="15">
      <c r="A56" s="7" t="s">
        <v>122</v>
      </c>
      <c r="B56" s="10">
        <v>23000</v>
      </c>
      <c r="C56" s="10">
        <v>10000</v>
      </c>
      <c r="D56" s="12">
        <v>1200</v>
      </c>
    </row>
    <row r="57" spans="1:4" ht="15">
      <c r="A57" s="7" t="s">
        <v>123</v>
      </c>
      <c r="B57" s="10">
        <v>5400</v>
      </c>
      <c r="C57" s="10">
        <v>800</v>
      </c>
      <c r="D57" s="10">
        <v>1500</v>
      </c>
    </row>
    <row r="58" spans="1:4" ht="15">
      <c r="A58" s="7" t="s">
        <v>124</v>
      </c>
      <c r="B58" s="12" t="s">
        <v>140</v>
      </c>
      <c r="C58" s="12" t="s">
        <v>140</v>
      </c>
      <c r="D58" s="12" t="s">
        <v>140</v>
      </c>
    </row>
    <row r="59" spans="1:4" ht="15">
      <c r="A59" s="7" t="s">
        <v>125</v>
      </c>
      <c r="B59" s="10">
        <v>49000</v>
      </c>
      <c r="C59" s="10">
        <v>22000</v>
      </c>
      <c r="D59" s="12">
        <v>1700</v>
      </c>
    </row>
    <row r="60" spans="1:4" ht="15">
      <c r="A60" s="7" t="s">
        <v>126</v>
      </c>
      <c r="B60" s="10">
        <v>17900</v>
      </c>
      <c r="C60" s="10">
        <v>6600</v>
      </c>
      <c r="D60" s="10">
        <v>1200</v>
      </c>
    </row>
    <row r="61" spans="1:4" ht="15">
      <c r="A61" s="7" t="s">
        <v>127</v>
      </c>
      <c r="B61" s="12">
        <v>500</v>
      </c>
      <c r="C61" s="12" t="s">
        <v>140</v>
      </c>
      <c r="D61" s="12" t="s">
        <v>140</v>
      </c>
    </row>
    <row r="62" spans="1:4" ht="15">
      <c r="A62" s="7" t="s">
        <v>128</v>
      </c>
      <c r="B62" s="10">
        <v>100000</v>
      </c>
      <c r="C62" s="10">
        <v>46500</v>
      </c>
      <c r="D62" s="12">
        <v>1500</v>
      </c>
    </row>
    <row r="63" spans="1:4" ht="15">
      <c r="A63" s="7" t="s">
        <v>129</v>
      </c>
      <c r="B63" s="10">
        <v>31500</v>
      </c>
      <c r="C63" s="10">
        <v>11800</v>
      </c>
      <c r="D63" s="10">
        <v>1400</v>
      </c>
    </row>
    <row r="64" spans="1:4" ht="15">
      <c r="A64" s="6"/>
      <c r="B64" s="10"/>
      <c r="C64" s="10"/>
      <c r="D64" s="10"/>
    </row>
    <row r="65" spans="1:4" ht="15">
      <c r="A65" s="7" t="s">
        <v>130</v>
      </c>
      <c r="B65" s="10">
        <v>68600</v>
      </c>
      <c r="C65" s="10">
        <v>6500</v>
      </c>
      <c r="D65" s="10">
        <v>10300</v>
      </c>
    </row>
    <row r="66" spans="1:4" ht="15">
      <c r="A66" s="5"/>
      <c r="B66" s="32"/>
      <c r="C66" s="32"/>
      <c r="D66" s="32"/>
    </row>
    <row r="67" spans="1:4" ht="15">
      <c r="A67" s="14" t="s">
        <v>138</v>
      </c>
      <c r="B67" s="18"/>
      <c r="C67" s="18"/>
      <c r="D67" s="18"/>
    </row>
    <row r="68" spans="1:4" ht="15">
      <c r="A68" s="17" t="s">
        <v>141</v>
      </c>
      <c r="B68" s="18"/>
      <c r="C68" s="18"/>
      <c r="D68" s="18"/>
    </row>
    <row r="69" spans="1:4" ht="15">
      <c r="A69" s="17"/>
      <c r="B69" s="10"/>
      <c r="C69" s="10"/>
      <c r="D69" s="10"/>
    </row>
    <row r="70" spans="1:5" ht="60" customHeight="1">
      <c r="A70" s="43" t="s">
        <v>143</v>
      </c>
      <c r="B70" s="43"/>
      <c r="C70" s="43"/>
      <c r="D70" s="43"/>
      <c r="E70" s="43"/>
    </row>
    <row r="71" spans="1:4" ht="15">
      <c r="A71" s="17" t="s">
        <v>136</v>
      </c>
      <c r="B71" s="10"/>
      <c r="C71" s="10"/>
      <c r="D71" s="10"/>
    </row>
    <row r="72" spans="1:4" ht="15">
      <c r="A72" s="6"/>
      <c r="B72" s="10"/>
      <c r="C72" s="10"/>
      <c r="D72" s="10"/>
    </row>
    <row r="73" spans="1:4" ht="15">
      <c r="A73" s="6"/>
      <c r="B73" s="10"/>
      <c r="C73" s="10"/>
      <c r="D73" s="10"/>
    </row>
    <row r="74" spans="1:4" ht="15">
      <c r="A74" s="6"/>
      <c r="B74" s="10"/>
      <c r="C74" s="10"/>
      <c r="D74" s="10"/>
    </row>
    <row r="75" spans="1:4" ht="15">
      <c r="A75" s="6"/>
      <c r="B75" s="10"/>
      <c r="C75" s="10"/>
      <c r="D75" s="10"/>
    </row>
    <row r="76" spans="1:4" ht="15">
      <c r="A76" s="6"/>
      <c r="B76" s="10"/>
      <c r="C76" s="10"/>
      <c r="D76" s="10"/>
    </row>
    <row r="77" spans="1:4" ht="15">
      <c r="A77" s="6"/>
      <c r="B77" s="10"/>
      <c r="C77" s="10"/>
      <c r="D77" s="10"/>
    </row>
    <row r="78" ht="15">
      <c r="A78" s="6"/>
    </row>
  </sheetData>
  <sheetProtection/>
  <mergeCells count="1">
    <mergeCell ref="A70:E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2017-11-13T15:16:42Z</cp:lastPrinted>
  <dcterms:created xsi:type="dcterms:W3CDTF">2000-11-27T19:53:11Z</dcterms:created>
  <dcterms:modified xsi:type="dcterms:W3CDTF">2022-02-28T17:22:20Z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